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onedrive.homedepot.com/personal/ryan_erwin_homedepot_com/Documents/Desktop/Upload to the Website/7-31/"/>
    </mc:Choice>
  </mc:AlternateContent>
  <xr:revisionPtr revIDLastSave="2" documentId="14_{4027423C-5911-431F-B483-B67329484DDF}" xr6:coauthVersionLast="45" xr6:coauthVersionMax="45" xr10:uidLastSave="{F081BEA7-6457-479D-BCAC-BE3FA3FDACF1}"/>
  <bookViews>
    <workbookView xWindow="-98" yWindow="-98" windowWidth="19396" windowHeight="10395" activeTab="3" xr2:uid="{8B051185-4A6E-4739-8492-27CFAF320500}"/>
  </bookViews>
  <sheets>
    <sheet name="Home" sheetId="2" r:id="rId1"/>
    <sheet name=" Diaster Now Kit" sheetId="9" r:id="rId2"/>
    <sheet name="Disaster Cleanup Bucket" sheetId="6" r:id="rId3"/>
    <sheet name="Diaster Preparedness Kit" sheetId="8" r:id="rId4"/>
  </sheets>
  <definedNames>
    <definedName name="_SKU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8" l="1"/>
  <c r="I12" i="8"/>
  <c r="I13" i="8"/>
  <c r="I14" i="8"/>
  <c r="I15" i="8"/>
  <c r="I16" i="8"/>
  <c r="I17" i="8"/>
  <c r="I18" i="8"/>
  <c r="I11" i="6"/>
  <c r="I12" i="6"/>
  <c r="I13" i="6"/>
  <c r="I14" i="6"/>
  <c r="I15" i="6"/>
  <c r="I16" i="6"/>
  <c r="I17" i="6"/>
  <c r="I18" i="6"/>
  <c r="I19" i="6"/>
  <c r="I20" i="6"/>
  <c r="I21" i="6"/>
  <c r="I22" i="6"/>
  <c r="I23" i="6"/>
  <c r="I24" i="6"/>
  <c r="I11" i="9"/>
  <c r="I12" i="9"/>
  <c r="I13" i="9"/>
  <c r="I14" i="9"/>
  <c r="I15" i="9"/>
  <c r="I16" i="9"/>
  <c r="I17" i="9"/>
  <c r="I18" i="9"/>
  <c r="I19" i="9"/>
  <c r="I20" i="9"/>
  <c r="I21" i="9"/>
  <c r="H24" i="6" l="1"/>
  <c r="K24" i="6" s="1"/>
  <c r="H23" i="6"/>
  <c r="K23" i="6" s="1"/>
  <c r="H22" i="6"/>
  <c r="H21" i="9"/>
  <c r="J21" i="9" s="1"/>
  <c r="H20" i="9"/>
  <c r="J20" i="9" s="1"/>
  <c r="H19" i="9"/>
  <c r="J19" i="9" s="1"/>
  <c r="H18" i="9"/>
  <c r="J18" i="9" s="1"/>
  <c r="H17" i="9"/>
  <c r="J17" i="9" s="1"/>
  <c r="H16" i="9"/>
  <c r="J16" i="9" s="1"/>
  <c r="H15" i="9"/>
  <c r="K15" i="9" s="1"/>
  <c r="H14" i="9"/>
  <c r="J14" i="9" s="1"/>
  <c r="H13" i="9"/>
  <c r="K13" i="9" s="1"/>
  <c r="H12" i="9"/>
  <c r="J12" i="9" s="1"/>
  <c r="H11" i="9"/>
  <c r="K11" i="9" s="1"/>
  <c r="H10" i="9"/>
  <c r="J10" i="9" s="1"/>
  <c r="H11" i="8"/>
  <c r="J11" i="8" s="1"/>
  <c r="H12" i="8"/>
  <c r="J12" i="8" s="1"/>
  <c r="H13" i="8"/>
  <c r="J13" i="8" s="1"/>
  <c r="H14" i="8"/>
  <c r="J14" i="8" s="1"/>
  <c r="H15" i="8"/>
  <c r="J15" i="8" s="1"/>
  <c r="H16" i="8"/>
  <c r="J16" i="8" s="1"/>
  <c r="H17" i="8"/>
  <c r="J17" i="8" s="1"/>
  <c r="H18" i="8"/>
  <c r="J18" i="8" s="1"/>
  <c r="H10" i="8"/>
  <c r="I10" i="8" s="1"/>
  <c r="K12" i="8"/>
  <c r="K15" i="8" l="1"/>
  <c r="K13" i="8"/>
  <c r="K17" i="8"/>
  <c r="K16" i="8"/>
  <c r="J10" i="8"/>
  <c r="K11" i="8"/>
  <c r="K17" i="9"/>
  <c r="K18" i="9"/>
  <c r="K19" i="9"/>
  <c r="K20" i="9"/>
  <c r="K21" i="9"/>
  <c r="I10" i="9"/>
  <c r="K10" i="9" s="1"/>
  <c r="K12" i="9"/>
  <c r="K14" i="9"/>
  <c r="K16" i="9"/>
  <c r="J11" i="9"/>
  <c r="J13" i="9"/>
  <c r="J15" i="9"/>
  <c r="K18" i="8"/>
  <c r="K14" i="8"/>
  <c r="K10" i="8"/>
  <c r="K23" i="9" l="1"/>
  <c r="K20" i="8"/>
  <c r="J22" i="6" l="1"/>
  <c r="J23" i="6"/>
  <c r="J24" i="6"/>
  <c r="H10" i="6"/>
  <c r="H11" i="6"/>
  <c r="H12" i="6"/>
  <c r="H13" i="6"/>
  <c r="H14" i="6"/>
  <c r="H15" i="6"/>
  <c r="H16" i="6"/>
  <c r="H17" i="6"/>
  <c r="H18" i="6"/>
  <c r="H19" i="6"/>
  <c r="H20" i="6"/>
  <c r="H21" i="6"/>
  <c r="K22" i="6"/>
  <c r="K11" i="6" l="1"/>
  <c r="K18" i="6"/>
  <c r="K14" i="6"/>
  <c r="I10" i="6"/>
  <c r="K10" i="6" s="1"/>
  <c r="K15" i="6"/>
  <c r="K21" i="6"/>
  <c r="K17" i="6"/>
  <c r="K13" i="6"/>
  <c r="K19" i="6"/>
  <c r="K20" i="6"/>
  <c r="K16" i="6"/>
  <c r="K12" i="6"/>
  <c r="J10" i="6"/>
  <c r="J18" i="6"/>
  <c r="J14" i="6"/>
  <c r="J21" i="6"/>
  <c r="J17" i="6"/>
  <c r="J13" i="6"/>
  <c r="J20" i="6"/>
  <c r="J16" i="6"/>
  <c r="J12" i="6"/>
  <c r="J19" i="6"/>
  <c r="J15" i="6"/>
  <c r="J11" i="6"/>
  <c r="K26" i="6" l="1"/>
</calcChain>
</file>

<file path=xl/sharedStrings.xml><?xml version="1.0" encoding="utf-8"?>
<sst xmlns="http://schemas.openxmlformats.org/spreadsheetml/2006/main" count="97" uniqueCount="64">
  <si>
    <t>Lowest cost per kit = more impact or more associates participating</t>
  </si>
  <si>
    <t>6Qt. Container is 14"x8"x5".</t>
  </si>
  <si>
    <t>Smaller kit that is easier to store and transport.</t>
  </si>
  <si>
    <r>
      <t xml:space="preserve">Most likely </t>
    </r>
    <r>
      <rPr>
        <b/>
        <sz val="16"/>
        <rFont val="Calibri"/>
        <family val="2"/>
        <scheme val="minor"/>
      </rPr>
      <t>completed</t>
    </r>
    <r>
      <rPr>
        <sz val="16"/>
        <rFont val="Calibri"/>
        <family val="2"/>
        <scheme val="minor"/>
      </rPr>
      <t xml:space="preserve"> in the break room.</t>
    </r>
  </si>
  <si>
    <t>Disaster Preparedness Kit</t>
  </si>
  <si>
    <t>Ensure you can transport and partner has enough storage space.</t>
  </si>
  <si>
    <r>
      <t xml:space="preserve">Most likely </t>
    </r>
    <r>
      <rPr>
        <b/>
        <sz val="16"/>
        <rFont val="Calibri"/>
        <family val="2"/>
        <scheme val="minor"/>
      </rPr>
      <t>not</t>
    </r>
    <r>
      <rPr>
        <sz val="16"/>
        <rFont val="Calibri"/>
        <family val="2"/>
        <scheme val="minor"/>
      </rPr>
      <t xml:space="preserve"> completed in the break room, recommend taking up a few parking spaces.</t>
    </r>
  </si>
  <si>
    <t>Disaster Cleanup Buckets</t>
  </si>
  <si>
    <t>Select Kits - these kits are just starting points. You can adjust any kit to your inventory and partner's needs.</t>
  </si>
  <si>
    <t>STEP 2</t>
  </si>
  <si>
    <t>LOCAL EMERGENCY MGMT. AGENCIES</t>
  </si>
  <si>
    <t>SALVATION ARMY</t>
  </si>
  <si>
    <t>FIRE DEPT.</t>
  </si>
  <si>
    <t>AMERICAN RED CROSS</t>
  </si>
  <si>
    <r>
      <rPr>
        <sz val="16"/>
        <rFont val="Calibri"/>
        <family val="2"/>
        <scheme val="minor"/>
      </rPr>
      <t>Find a nonprofit partner that can benefit from the project.</t>
    </r>
    <r>
      <rPr>
        <sz val="16"/>
        <color rgb="FFFF0000"/>
        <rFont val="Calibri"/>
        <family val="2"/>
        <scheme val="minor"/>
      </rPr>
      <t xml:space="preserve"> </t>
    </r>
    <r>
      <rPr>
        <b/>
        <sz val="16"/>
        <color rgb="FFFF0000"/>
        <rFont val="Calibri"/>
        <family val="2"/>
        <scheme val="minor"/>
      </rPr>
      <t>CONTACT THEM BEFORE YOU SUBMIT A REQUEST</t>
    </r>
    <r>
      <rPr>
        <sz val="16"/>
        <color rgb="FFFF0000"/>
        <rFont val="Calibri"/>
        <family val="2"/>
        <scheme val="minor"/>
      </rPr>
      <t xml:space="preserve"> </t>
    </r>
    <r>
      <rPr>
        <sz val="16"/>
        <rFont val="Calibri"/>
        <family val="2"/>
        <scheme val="minor"/>
      </rPr>
      <t xml:space="preserve">and determine the </t>
    </r>
    <r>
      <rPr>
        <b/>
        <sz val="16"/>
        <rFont val="Calibri"/>
        <family val="2"/>
        <scheme val="minor"/>
      </rPr>
      <t>type</t>
    </r>
    <r>
      <rPr>
        <sz val="16"/>
        <rFont val="Calibri"/>
        <family val="2"/>
        <scheme val="minor"/>
      </rPr>
      <t xml:space="preserve"> of Disaster Kit and </t>
    </r>
    <r>
      <rPr>
        <b/>
        <sz val="16"/>
        <rFont val="Calibri"/>
        <family val="2"/>
        <scheme val="minor"/>
      </rPr>
      <t>quantity</t>
    </r>
    <r>
      <rPr>
        <sz val="16"/>
        <rFont val="Calibri"/>
        <family val="2"/>
        <scheme val="minor"/>
      </rPr>
      <t>.</t>
    </r>
    <r>
      <rPr>
        <sz val="16"/>
        <color rgb="FFFF0000"/>
        <rFont val="Calibri"/>
        <family val="2"/>
        <scheme val="minor"/>
      </rPr>
      <t xml:space="preserve"> </t>
    </r>
    <r>
      <rPr>
        <sz val="16"/>
        <rFont val="Calibri"/>
        <family val="2"/>
        <scheme val="minor"/>
      </rPr>
      <t>Links below could help connect you with potential recipients.</t>
    </r>
  </si>
  <si>
    <t>STEP 1</t>
  </si>
  <si>
    <t>Disaster Cleanup Bucket</t>
  </si>
  <si>
    <t>Enter the quantity of kits to be made in the yellow cell. This will populate the green cell with what your grant request should be. Add in any tables, shipping boxes, tape, box cutters, etc. that may be necessary to complete the project.</t>
  </si>
  <si>
    <t>bottled water</t>
  </si>
  <si>
    <t>Grime Boss 30 -count Hand Wipes</t>
  </si>
  <si>
    <t>General Face Mask</t>
  </si>
  <si>
    <t>Sterilite 6 qt. Storage Box</t>
  </si>
  <si>
    <t>HUSKY 42 Gal. Clean-Up Bags (32-Count)</t>
  </si>
  <si>
    <t> 1001304948</t>
  </si>
  <si>
    <t>Extra Batteries - Duracell Size D (4 pack)</t>
  </si>
  <si>
    <t>Eveready LED Economy Flashlight (2-Pack)</t>
  </si>
  <si>
    <t>5 GAL. BUCKET LID</t>
  </si>
  <si>
    <t>5-GAL. HOMER BUCKET</t>
  </si>
  <si>
    <t>Packing Tape</t>
  </si>
  <si>
    <t>Sharpies</t>
  </si>
  <si>
    <t>HDX N95 NONVALVE RESPIRATOR M/L 3PK</t>
  </si>
  <si>
    <t>HDX 30 Pak small box N95 Respirator</t>
  </si>
  <si>
    <t>Basic 1-Ply White Paper Towels</t>
  </si>
  <si>
    <t>Clorox wipes</t>
  </si>
  <si>
    <t>West Chester Gloves - Pairs</t>
  </si>
  <si>
    <t>MR. CLEAN M&amp;R W/ FEBREZE 40OZ</t>
  </si>
  <si>
    <t>HDX APC WITH BLEACH 32OZ</t>
  </si>
  <si>
    <t>Heavy Duty Scour Pad (6-Count)</t>
  </si>
  <si>
    <t>Total Cost</t>
  </si>
  <si>
    <t>SKU Order Volume</t>
  </si>
  <si>
    <t>SKU/ Bucket</t>
  </si>
  <si>
    <t>Retail</t>
  </si>
  <si>
    <t>SKU #</t>
  </si>
  <si>
    <t>Item</t>
  </si>
  <si>
    <t>HDX N95 Respirator (15 pack)</t>
  </si>
  <si>
    <t xml:space="preserve">West Chester Gloves </t>
  </si>
  <si>
    <t>Eveready LED Economy Flashlight (2 Pack)</t>
  </si>
  <si>
    <t>Item Cost per Kit</t>
  </si>
  <si>
    <t># of Items per Kit</t>
  </si>
  <si>
    <r>
      <t xml:space="preserve"># of Items </t>
    </r>
    <r>
      <rPr>
        <b/>
        <sz val="10"/>
        <color theme="0"/>
        <rFont val="Calibri"/>
        <family val="2"/>
        <scheme val="minor"/>
      </rPr>
      <t>(original contents)</t>
    </r>
  </si>
  <si>
    <t>Total Grant Request:</t>
  </si>
  <si>
    <t>NUMBER OF KITS TO COMPLETE:</t>
  </si>
  <si>
    <t>Disaster Now Kit</t>
  </si>
  <si>
    <t>14 in. x 17 in. Cotton Terry Towels</t>
  </si>
  <si>
    <t>Grime Boss Hand Wipes</t>
  </si>
  <si>
    <t xml:space="preserve">HUSKY 42 Gal. Clean-Up Bags </t>
  </si>
  <si>
    <t xml:space="preserve">Nitrile gloves </t>
  </si>
  <si>
    <t>Leather-Palm Large Gloves</t>
  </si>
  <si>
    <t xml:space="preserve">Extra Batteries - Duracell Size D </t>
  </si>
  <si>
    <t>Eveready LED Economy Flashlight</t>
  </si>
  <si>
    <t xml:space="preserve">These products are most likely to be available in inventory. </t>
  </si>
  <si>
    <t>THD moving Boxes (15x12x10")</t>
  </si>
  <si>
    <t>Est. Retail</t>
  </si>
  <si>
    <t>How to fill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</si>
</sst>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8" formatCode="&quot;$&quot;#,##0.00_);[Red]\(&quot;$&quot;#,##0.00\)"/>
    <numFmt numFmtId="164" formatCode="&quot;$&quot;#,##0.00"/>
    <numFmt numFmtId="165" formatCode="&quot;$&quot;#,##0.0000_);\(&quot;$&quot;#,##0.0000\)"/>
  </numFmts>
  <fonts count="19" x14ac:knownFonts="1">
    <font>
      <sz val="11"/>
      <color theme="1"/>
      <name val="Calibri"/>
      <family val="2"/>
      <scheme val="minor"/>
    </font>
    <font>
      <sz val="16"/>
      <name val="Calibri"/>
      <family val="2"/>
      <scheme val="minor"/>
    </font>
    <font>
      <sz val="16"/>
      <color theme="1"/>
      <name val="Calibri"/>
      <family val="2"/>
      <scheme val="minor"/>
    </font>
    <font>
      <b/>
      <sz val="16"/>
      <name val="Calibri"/>
      <family val="2"/>
      <scheme val="minor"/>
    </font>
    <font>
      <u/>
      <sz val="11"/>
      <color theme="10"/>
      <name val="Calibri"/>
      <family val="2"/>
      <scheme val="minor"/>
    </font>
    <font>
      <b/>
      <u/>
      <sz val="20"/>
      <color theme="10"/>
      <name val="Calibri"/>
      <family val="2"/>
      <scheme val="minor"/>
    </font>
    <font>
      <b/>
      <sz val="16"/>
      <color theme="0"/>
      <name val="Calibri"/>
      <family val="2"/>
      <scheme val="minor"/>
    </font>
    <font>
      <u/>
      <sz val="16"/>
      <color theme="10"/>
      <name val="Calibri"/>
      <family val="2"/>
      <scheme val="minor"/>
    </font>
    <font>
      <b/>
      <u/>
      <sz val="16"/>
      <color theme="10"/>
      <name val="Calibri"/>
      <family val="2"/>
      <scheme val="minor"/>
    </font>
    <font>
      <sz val="16"/>
      <color rgb="FFFF0000"/>
      <name val="Calibri"/>
      <family val="2"/>
      <scheme val="minor"/>
    </font>
    <font>
      <b/>
      <sz val="16"/>
      <color rgb="FFFF0000"/>
      <name val="Calibri"/>
      <family val="2"/>
      <scheme val="minor"/>
    </font>
    <font>
      <sz val="14"/>
      <name val="Calibri"/>
      <family val="2"/>
      <scheme val="minor"/>
    </font>
    <font>
      <sz val="14"/>
      <color rgb="FF444444"/>
      <name val="Calibri"/>
      <family val="2"/>
      <scheme val="minor"/>
    </font>
    <font>
      <b/>
      <sz val="14"/>
      <color theme="0"/>
      <name val="Calibri"/>
      <family val="2"/>
      <scheme val="minor"/>
    </font>
    <font>
      <b/>
      <sz val="14"/>
      <name val="Calibri"/>
      <family val="2"/>
      <scheme val="minor"/>
    </font>
    <font>
      <b/>
      <sz val="10"/>
      <color theme="0"/>
      <name val="Calibri"/>
      <family val="2"/>
      <scheme val="minor"/>
    </font>
    <font>
      <b/>
      <sz val="22"/>
      <color theme="0"/>
      <name val="Calibri"/>
      <family val="2"/>
      <scheme val="minor"/>
    </font>
    <font>
      <sz val="14"/>
      <name val="Calibri"/>
      <family val="2"/>
    </font>
    <font>
      <b/>
      <sz val="14"/>
      <color rgb="FF000000"/>
      <name val="Calibri"/>
      <family val="2"/>
    </font>
  </fonts>
  <fills count="8">
    <fill>
      <patternFill patternType="none"/>
    </fill>
    <fill>
      <patternFill patternType="gray125"/>
    </fill>
    <fill>
      <patternFill patternType="solid">
        <fgColor theme="5"/>
        <bgColor indexed="64"/>
      </patternFill>
    </fill>
    <fill>
      <patternFill patternType="solid">
        <fgColor theme="1"/>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s>
  <borders count="41">
    <border>
      <left/>
      <right/>
      <top/>
      <bottom/>
      <diagonal/>
    </border>
    <border>
      <left/>
      <right style="thick">
        <color theme="5"/>
      </right>
      <top style="thick">
        <color theme="5"/>
      </top>
      <bottom style="thick">
        <color theme="5"/>
      </bottom>
      <diagonal/>
    </border>
    <border>
      <left/>
      <right/>
      <top style="thick">
        <color theme="5"/>
      </top>
      <bottom style="thick">
        <color theme="5"/>
      </bottom>
      <diagonal/>
    </border>
    <border>
      <left style="thick">
        <color theme="5"/>
      </left>
      <right/>
      <top style="thick">
        <color theme="5"/>
      </top>
      <bottom style="thick">
        <color theme="5"/>
      </bottom>
      <diagonal/>
    </border>
    <border>
      <left/>
      <right style="thick">
        <color theme="5"/>
      </right>
      <top/>
      <bottom style="thick">
        <color theme="5"/>
      </bottom>
      <diagonal/>
    </border>
    <border>
      <left/>
      <right/>
      <top/>
      <bottom style="thick">
        <color theme="5"/>
      </bottom>
      <diagonal/>
    </border>
    <border>
      <left style="thick">
        <color theme="5"/>
      </left>
      <right/>
      <top/>
      <bottom style="thick">
        <color theme="5"/>
      </bottom>
      <diagonal/>
    </border>
    <border>
      <left/>
      <right style="thick">
        <color theme="5"/>
      </right>
      <top/>
      <bottom/>
      <diagonal/>
    </border>
    <border>
      <left style="thick">
        <color theme="5"/>
      </left>
      <right/>
      <top/>
      <bottom/>
      <diagonal/>
    </border>
    <border>
      <left/>
      <right style="thick">
        <color theme="5"/>
      </right>
      <top style="thick">
        <color theme="5"/>
      </top>
      <bottom/>
      <diagonal/>
    </border>
    <border>
      <left/>
      <right/>
      <top style="thick">
        <color theme="5"/>
      </top>
      <bottom/>
      <diagonal/>
    </border>
    <border>
      <left style="thick">
        <color theme="5"/>
      </left>
      <right/>
      <top style="thick">
        <color theme="5"/>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bottom style="thick">
        <color indexed="64"/>
      </bottom>
      <diagonal/>
    </border>
    <border>
      <left/>
      <right/>
      <top style="thick">
        <color indexed="64"/>
      </top>
      <bottom/>
      <diagonal/>
    </border>
    <border>
      <left/>
      <right style="thick">
        <color indexed="64"/>
      </right>
      <top/>
      <bottom/>
      <diagonal/>
    </border>
    <border>
      <left style="thick">
        <color indexed="64"/>
      </left>
      <right/>
      <top/>
      <bottom/>
      <diagonal/>
    </border>
    <border>
      <left style="thick">
        <color theme="5"/>
      </left>
      <right style="thick">
        <color theme="5"/>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theme="5"/>
      </left>
      <right style="thick">
        <color theme="5"/>
      </right>
      <top/>
      <bottom/>
      <diagonal/>
    </border>
    <border>
      <left style="thick">
        <color indexed="64"/>
      </left>
      <right/>
      <top/>
      <bottom style="thick">
        <color indexed="64"/>
      </bottom>
      <diagonal/>
    </border>
    <border>
      <left style="thick">
        <color indexed="64"/>
      </left>
      <right style="thick">
        <color indexed="64"/>
      </right>
      <top/>
      <bottom style="thick">
        <color indexed="64"/>
      </bottom>
      <diagonal/>
    </border>
    <border>
      <left/>
      <right style="thick">
        <color theme="5"/>
      </right>
      <top style="thick">
        <color indexed="64"/>
      </top>
      <bottom/>
      <diagonal/>
    </border>
    <border>
      <left style="thick">
        <color theme="5"/>
      </left>
      <right style="thick">
        <color indexed="64"/>
      </right>
      <top/>
      <bottom style="thick">
        <color indexed="64"/>
      </bottom>
      <diagonal/>
    </border>
    <border>
      <left/>
      <right style="thick">
        <color indexed="64"/>
      </right>
      <top style="thick">
        <color indexed="64"/>
      </top>
      <bottom/>
      <diagonal/>
    </border>
    <border>
      <left/>
      <right/>
      <top style="thick">
        <color indexed="64"/>
      </top>
      <bottom style="thick">
        <color rgb="FFFF0000"/>
      </bottom>
      <diagonal/>
    </border>
    <border>
      <left style="thick">
        <color theme="5"/>
      </left>
      <right/>
      <top style="thick">
        <color indexed="64"/>
      </top>
      <bottom/>
      <diagonal/>
    </border>
    <border>
      <left style="thick">
        <color theme="5"/>
      </left>
      <right/>
      <top/>
      <bottom style="thick">
        <color indexed="64"/>
      </bottom>
      <diagonal/>
    </border>
    <border>
      <left/>
      <right style="thick">
        <color theme="5"/>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31">
    <xf numFmtId="0" fontId="0" fillId="0" borderId="0" xfId="0"/>
    <xf numFmtId="0" fontId="1" fillId="0" borderId="0" xfId="0" applyFont="1"/>
    <xf numFmtId="0" fontId="2" fillId="0" borderId="0" xfId="0" applyFont="1"/>
    <xf numFmtId="0" fontId="1" fillId="0" borderId="0" xfId="0" applyFont="1" applyAlignment="1">
      <alignment horizontal="center" wrapText="1"/>
    </xf>
    <xf numFmtId="0" fontId="1" fillId="0" borderId="0" xfId="0" applyFont="1" applyAlignment="1">
      <alignment vertical="top" wrapText="1"/>
    </xf>
    <xf numFmtId="7" fontId="1" fillId="0" borderId="0" xfId="0" applyNumberFormat="1" applyFont="1"/>
    <xf numFmtId="7" fontId="1" fillId="0" borderId="0" xfId="0" applyNumberFormat="1" applyFont="1" applyAlignment="1">
      <alignment horizontal="center"/>
    </xf>
    <xf numFmtId="0" fontId="1" fillId="0" borderId="0" xfId="0" applyFont="1" applyAlignment="1">
      <alignment horizontal="center"/>
    </xf>
    <xf numFmtId="5" fontId="1" fillId="0" borderId="0" xfId="0" applyNumberFormat="1" applyFont="1"/>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xf numFmtId="0" fontId="1" fillId="0" borderId="2" xfId="0" applyFont="1" applyBorder="1"/>
    <xf numFmtId="0" fontId="1" fillId="0" borderId="3" xfId="0" applyFont="1" applyBorder="1"/>
    <xf numFmtId="0" fontId="6" fillId="2" borderId="0" xfId="0" applyFont="1" applyFill="1"/>
    <xf numFmtId="0" fontId="1" fillId="0" borderId="0" xfId="0" applyFont="1" applyAlignment="1">
      <alignment wrapText="1"/>
    </xf>
    <xf numFmtId="0" fontId="7" fillId="0" borderId="0" xfId="1" applyFont="1"/>
    <xf numFmtId="0" fontId="9" fillId="0" borderId="0" xfId="0" applyFont="1"/>
    <xf numFmtId="0" fontId="1" fillId="0" borderId="5" xfId="0" applyFont="1" applyBorder="1"/>
    <xf numFmtId="0" fontId="11" fillId="0" borderId="0" xfId="0" applyFont="1"/>
    <xf numFmtId="7" fontId="11" fillId="0" borderId="0" xfId="0" applyNumberFormat="1" applyFont="1"/>
    <xf numFmtId="0" fontId="11" fillId="0" borderId="0" xfId="0" applyFont="1" applyAlignment="1">
      <alignment horizontal="center" wrapText="1"/>
    </xf>
    <xf numFmtId="0" fontId="11" fillId="0" borderId="0" xfId="0" applyFont="1" applyAlignment="1">
      <alignment horizontal="left" wrapText="1"/>
    </xf>
    <xf numFmtId="0" fontId="11" fillId="0" borderId="0" xfId="0" applyFont="1" applyBorder="1"/>
    <xf numFmtId="0" fontId="11" fillId="0" borderId="0" xfId="0" applyFont="1" applyBorder="1" applyAlignment="1">
      <alignment horizontal="left" wrapText="1"/>
    </xf>
    <xf numFmtId="0" fontId="13" fillId="2" borderId="0" xfId="0" applyFont="1" applyFill="1" applyBorder="1" applyAlignment="1">
      <alignment horizontal="center" vertical="center" wrapText="1"/>
    </xf>
    <xf numFmtId="0" fontId="11" fillId="2" borderId="0" xfId="0" applyFont="1" applyFill="1"/>
    <xf numFmtId="0" fontId="11" fillId="2" borderId="8" xfId="0" applyFont="1" applyFill="1" applyBorder="1"/>
    <xf numFmtId="7" fontId="11" fillId="2" borderId="7" xfId="0" applyNumberFormat="1" applyFont="1" applyFill="1" applyBorder="1"/>
    <xf numFmtId="0" fontId="11" fillId="0" borderId="22" xfId="0" applyFont="1" applyBorder="1"/>
    <xf numFmtId="0" fontId="13" fillId="2" borderId="24" xfId="0" applyFont="1" applyFill="1" applyBorder="1" applyAlignment="1">
      <alignment horizontal="center" vertical="center" wrapText="1"/>
    </xf>
    <xf numFmtId="7" fontId="11" fillId="0" borderId="25" xfId="0" applyNumberFormat="1" applyFont="1" applyBorder="1"/>
    <xf numFmtId="0" fontId="11" fillId="0" borderId="23" xfId="0" applyFont="1" applyBorder="1"/>
    <xf numFmtId="0" fontId="11" fillId="0" borderId="25" xfId="0" applyFont="1" applyBorder="1"/>
    <xf numFmtId="0" fontId="11" fillId="0" borderId="24" xfId="0" applyFont="1" applyBorder="1"/>
    <xf numFmtId="0" fontId="11" fillId="2" borderId="29" xfId="0" applyFont="1" applyFill="1" applyBorder="1"/>
    <xf numFmtId="0" fontId="13" fillId="3" borderId="0" xfId="0" applyFont="1" applyFill="1" applyAlignment="1">
      <alignment horizontal="right"/>
    </xf>
    <xf numFmtId="0" fontId="11" fillId="3" borderId="0" xfId="0" applyFont="1" applyFill="1"/>
    <xf numFmtId="0" fontId="11" fillId="3" borderId="0" xfId="0" applyFont="1" applyFill="1" applyAlignment="1">
      <alignment horizontal="left" wrapText="1"/>
    </xf>
    <xf numFmtId="0" fontId="13" fillId="3" borderId="0" xfId="0" applyFont="1" applyFill="1" applyBorder="1" applyAlignment="1">
      <alignment horizontal="center" vertical="center" wrapText="1"/>
    </xf>
    <xf numFmtId="0" fontId="11" fillId="2" borderId="32" xfId="0" applyFont="1" applyFill="1" applyBorder="1"/>
    <xf numFmtId="0" fontId="13" fillId="3" borderId="13" xfId="0" applyFont="1" applyFill="1" applyBorder="1" applyAlignment="1">
      <alignment horizontal="center" vertical="center" wrapText="1"/>
    </xf>
    <xf numFmtId="0" fontId="11" fillId="2" borderId="22" xfId="0" applyFont="1" applyFill="1" applyBorder="1"/>
    <xf numFmtId="0" fontId="13" fillId="3" borderId="22" xfId="0" applyFont="1" applyFill="1" applyBorder="1" applyAlignment="1">
      <alignment horizontal="right"/>
    </xf>
    <xf numFmtId="0" fontId="13" fillId="2" borderId="23" xfId="0" applyFont="1" applyFill="1" applyBorder="1" applyAlignment="1">
      <alignment horizontal="center" vertical="center" wrapText="1"/>
    </xf>
    <xf numFmtId="0" fontId="11" fillId="0" borderId="25" xfId="0" applyFont="1" applyBorder="1" applyAlignment="1">
      <alignment horizontal="center" wrapText="1"/>
    </xf>
    <xf numFmtId="0" fontId="11" fillId="2" borderId="26" xfId="0" applyFont="1" applyFill="1" applyBorder="1"/>
    <xf numFmtId="0" fontId="13" fillId="3" borderId="13" xfId="0" applyFont="1" applyFill="1" applyBorder="1" applyAlignment="1">
      <alignment horizontal="right"/>
    </xf>
    <xf numFmtId="0" fontId="13" fillId="3" borderId="3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1" fillId="3" borderId="12" xfId="0" applyFont="1" applyFill="1" applyBorder="1"/>
    <xf numFmtId="0" fontId="11" fillId="0" borderId="25" xfId="0" applyFont="1" applyBorder="1" applyAlignment="1">
      <alignment horizontal="left" wrapText="1"/>
    </xf>
    <xf numFmtId="0" fontId="11" fillId="0" borderId="30" xfId="0" applyFont="1" applyBorder="1"/>
    <xf numFmtId="0" fontId="16" fillId="4" borderId="34" xfId="0" applyFont="1" applyFill="1" applyBorder="1" applyAlignment="1">
      <alignment horizontal="center"/>
    </xf>
    <xf numFmtId="0" fontId="11" fillId="0" borderId="35" xfId="0" applyFont="1" applyBorder="1"/>
    <xf numFmtId="0" fontId="18" fillId="0" borderId="13" xfId="0" applyFont="1" applyBorder="1" applyAlignment="1">
      <alignment vertical="center"/>
    </xf>
    <xf numFmtId="0" fontId="17" fillId="0" borderId="13" xfId="0" applyFont="1" applyBorder="1" applyAlignment="1">
      <alignment horizontal="center" vertical="center"/>
    </xf>
    <xf numFmtId="8" fontId="17" fillId="0" borderId="13" xfId="0" applyNumberFormat="1" applyFont="1" applyBorder="1" applyAlignment="1">
      <alignment horizontal="center" vertical="center"/>
    </xf>
    <xf numFmtId="0" fontId="11" fillId="0" borderId="13" xfId="0" applyFont="1" applyBorder="1" applyAlignment="1">
      <alignment horizontal="center"/>
    </xf>
    <xf numFmtId="1" fontId="11" fillId="0" borderId="13" xfId="0" applyNumberFormat="1" applyFont="1" applyBorder="1" applyAlignment="1">
      <alignment horizontal="center"/>
    </xf>
    <xf numFmtId="164" fontId="11" fillId="0" borderId="13" xfId="0" applyNumberFormat="1" applyFont="1" applyBorder="1" applyAlignment="1">
      <alignment horizontal="center"/>
    </xf>
    <xf numFmtId="164" fontId="17" fillId="0" borderId="13" xfId="0" applyNumberFormat="1" applyFont="1" applyBorder="1" applyAlignment="1">
      <alignment horizontal="center" vertical="center"/>
    </xf>
    <xf numFmtId="7" fontId="11" fillId="0" borderId="13" xfId="0" applyNumberFormat="1" applyFont="1" applyBorder="1" applyAlignment="1">
      <alignment horizontal="center"/>
    </xf>
    <xf numFmtId="0" fontId="13" fillId="2" borderId="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2" fillId="0" borderId="13" xfId="0" applyFont="1" applyBorder="1" applyAlignment="1">
      <alignment horizontal="center" vertical="center" wrapText="1"/>
    </xf>
    <xf numFmtId="0" fontId="11" fillId="0" borderId="13" xfId="0" applyFont="1" applyFill="1" applyBorder="1" applyAlignment="1">
      <alignment horizontal="center"/>
    </xf>
    <xf numFmtId="0" fontId="11" fillId="0" borderId="13" xfId="0" applyFont="1" applyBorder="1" applyAlignment="1">
      <alignment horizontal="center" vertical="center" wrapText="1"/>
    </xf>
    <xf numFmtId="0" fontId="13" fillId="2" borderId="3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1" fillId="2" borderId="37" xfId="0" applyFont="1" applyFill="1" applyBorder="1"/>
    <xf numFmtId="7" fontId="11" fillId="2" borderId="38" xfId="0" applyNumberFormat="1" applyFont="1" applyFill="1" applyBorder="1"/>
    <xf numFmtId="0" fontId="11" fillId="0" borderId="13" xfId="0" applyFont="1" applyBorder="1" applyAlignment="1">
      <alignment horizontal="center" wrapText="1"/>
    </xf>
    <xf numFmtId="0" fontId="11" fillId="0" borderId="13" xfId="0" applyFont="1" applyFill="1" applyBorder="1" applyAlignment="1">
      <alignment horizontal="center" wrapText="1"/>
    </xf>
    <xf numFmtId="165" fontId="11" fillId="0" borderId="13" xfId="0" applyNumberFormat="1" applyFont="1" applyBorder="1" applyAlignment="1">
      <alignment horizontal="center"/>
    </xf>
    <xf numFmtId="0" fontId="14" fillId="0" borderId="13" xfId="0" applyFont="1" applyBorder="1" applyAlignment="1">
      <alignment vertical="center" wrapText="1"/>
    </xf>
    <xf numFmtId="0" fontId="14" fillId="0" borderId="13" xfId="0" applyFont="1" applyBorder="1"/>
    <xf numFmtId="0" fontId="14" fillId="0" borderId="15" xfId="0" applyFont="1" applyBorder="1"/>
    <xf numFmtId="0" fontId="14" fillId="0" borderId="13" xfId="0" applyFont="1" applyBorder="1" applyAlignment="1">
      <alignment vertical="center"/>
    </xf>
    <xf numFmtId="0" fontId="1" fillId="0" borderId="0" xfId="0" applyFont="1" applyAlignment="1">
      <alignment horizontal="left" vertical="top" wrapText="1"/>
    </xf>
    <xf numFmtId="0" fontId="1" fillId="0" borderId="0" xfId="0" applyFont="1" applyAlignment="1">
      <alignment horizontal="left" wrapText="1"/>
    </xf>
    <xf numFmtId="0" fontId="5" fillId="0" borderId="0" xfId="1" applyFont="1" applyBorder="1" applyAlignment="1">
      <alignment horizontal="left"/>
    </xf>
    <xf numFmtId="0" fontId="11" fillId="6" borderId="27" xfId="0" applyFont="1" applyFill="1" applyBorder="1" applyAlignment="1">
      <alignment horizontal="center"/>
    </xf>
    <xf numFmtId="0" fontId="13" fillId="0" borderId="22" xfId="0" applyFont="1" applyFill="1" applyBorder="1" applyAlignment="1"/>
    <xf numFmtId="0" fontId="11" fillId="0" borderId="0" xfId="0" applyFont="1" applyFill="1" applyBorder="1" applyAlignment="1">
      <alignment horizontal="left" wrapText="1"/>
    </xf>
    <xf numFmtId="0" fontId="11" fillId="0" borderId="0" xfId="0" applyFont="1" applyFill="1"/>
    <xf numFmtId="0" fontId="11" fillId="0" borderId="0" xfId="0" applyFont="1" applyFill="1" applyAlignment="1">
      <alignment horizontal="left" wrapText="1"/>
    </xf>
    <xf numFmtId="0" fontId="11" fillId="0" borderId="0" xfId="0" applyFont="1" applyFill="1" applyBorder="1"/>
    <xf numFmtId="0" fontId="16" fillId="2" borderId="0" xfId="0" applyFont="1" applyFill="1" applyAlignment="1">
      <alignment horizontal="center"/>
    </xf>
    <xf numFmtId="0" fontId="13" fillId="2" borderId="15"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1" fillId="0" borderId="31" xfId="0" applyFont="1" applyBorder="1" applyAlignment="1">
      <alignment horizontal="center"/>
    </xf>
    <xf numFmtId="0" fontId="14" fillId="7" borderId="39" xfId="0" applyFont="1" applyFill="1" applyBorder="1" applyAlignment="1"/>
    <xf numFmtId="0" fontId="14" fillId="7" borderId="40" xfId="0" applyFont="1" applyFill="1" applyBorder="1" applyAlignment="1">
      <alignment horizontal="center" vertical="center" wrapText="1"/>
    </xf>
    <xf numFmtId="0" fontId="11" fillId="6" borderId="0" xfId="0" applyFont="1" applyFill="1" applyAlignment="1">
      <alignment horizontal="center"/>
    </xf>
    <xf numFmtId="0" fontId="11" fillId="6" borderId="31" xfId="0" applyFont="1" applyFill="1" applyBorder="1" applyAlignment="1">
      <alignment horizontal="center"/>
    </xf>
    <xf numFmtId="0" fontId="11" fillId="0" borderId="22" xfId="0" applyFont="1" applyFill="1" applyBorder="1"/>
    <xf numFmtId="7" fontId="14" fillId="5" borderId="28" xfId="0" applyNumberFormat="1" applyFont="1" applyFill="1" applyBorder="1"/>
    <xf numFmtId="7" fontId="14" fillId="5" borderId="0" xfId="0" applyNumberFormat="1" applyFont="1" applyFill="1" applyBorder="1"/>
    <xf numFmtId="0" fontId="8" fillId="0" borderId="0" xfId="1" applyFont="1" applyAlignment="1">
      <alignment horizontal="center"/>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5" fillId="0" borderId="0" xfId="1" applyFont="1" applyBorder="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6" fillId="2" borderId="7" xfId="0" applyFont="1" applyFill="1" applyBorder="1" applyAlignment="1">
      <alignment horizontal="center" vertical="center"/>
    </xf>
    <xf numFmtId="0" fontId="3" fillId="0" borderId="0" xfId="0" applyFont="1" applyAlignment="1">
      <alignment horizontal="center"/>
    </xf>
    <xf numFmtId="0" fontId="16" fillId="2" borderId="14" xfId="0" applyFont="1" applyFill="1" applyBorder="1" applyAlignment="1">
      <alignment horizontal="center"/>
    </xf>
    <xf numFmtId="0" fontId="11" fillId="0" borderId="16" xfId="0" applyFont="1" applyBorder="1" applyAlignment="1">
      <alignment horizontal="left" wrapText="1"/>
    </xf>
    <xf numFmtId="0" fontId="11" fillId="0" borderId="17" xfId="0" applyFont="1" applyBorder="1" applyAlignment="1">
      <alignment horizontal="left" wrapText="1"/>
    </xf>
    <xf numFmtId="0" fontId="11" fillId="0" borderId="18" xfId="0" applyFont="1" applyBorder="1" applyAlignment="1">
      <alignment horizontal="left" wrapText="1"/>
    </xf>
    <xf numFmtId="0" fontId="11" fillId="0" borderId="19" xfId="0" applyFont="1" applyBorder="1" applyAlignment="1">
      <alignment horizontal="left" wrapText="1"/>
    </xf>
    <xf numFmtId="0" fontId="11" fillId="0" borderId="20" xfId="0" applyFont="1" applyBorder="1" applyAlignment="1">
      <alignment horizontal="left" wrapText="1"/>
    </xf>
    <xf numFmtId="0" fontId="11" fillId="0" borderId="21" xfId="0" applyFont="1" applyBorder="1" applyAlignment="1">
      <alignment horizontal="left" wrapText="1"/>
    </xf>
    <xf numFmtId="7" fontId="13" fillId="3" borderId="13" xfId="0" applyNumberFormat="1" applyFont="1" applyFill="1" applyBorder="1" applyAlignment="1">
      <alignment horizontal="right"/>
    </xf>
    <xf numFmtId="7" fontId="13" fillId="3" borderId="15" xfId="0" applyNumberFormat="1" applyFont="1" applyFill="1" applyBorder="1" applyAlignment="1">
      <alignment horizontal="right"/>
    </xf>
    <xf numFmtId="7" fontId="13" fillId="3" borderId="14" xfId="0" applyNumberFormat="1" applyFont="1" applyFill="1" applyBorder="1" applyAlignment="1">
      <alignment horizontal="right"/>
    </xf>
    <xf numFmtId="7" fontId="13" fillId="3" borderId="12" xfId="0" applyNumberFormat="1" applyFont="1" applyFill="1" applyBorder="1" applyAlignment="1">
      <alignment horizontal="right"/>
    </xf>
    <xf numFmtId="0" fontId="16" fillId="2" borderId="15" xfId="0" applyFont="1" applyFill="1" applyBorder="1" applyAlignment="1">
      <alignment horizontal="center"/>
    </xf>
    <xf numFmtId="0" fontId="16" fillId="2" borderId="0" xfId="0" applyFont="1" applyFill="1" applyAlignment="1">
      <alignment horizontal="center"/>
    </xf>
    <xf numFmtId="7" fontId="13" fillId="3" borderId="30" xfId="0" applyNumberFormat="1" applyFont="1" applyFill="1" applyBorder="1" applyAlignment="1">
      <alignment horizontal="right"/>
    </xf>
    <xf numFmtId="7" fontId="13" fillId="3" borderId="22" xfId="0" applyNumberFormat="1" applyFont="1" applyFill="1" applyBorder="1" applyAlignment="1">
      <alignment horizontal="right"/>
    </xf>
    <xf numFmtId="7" fontId="13" fillId="3" borderId="27" xfId="0" applyNumberFormat="1" applyFont="1" applyFill="1" applyBorder="1" applyAlignment="1">
      <alignment horizontal="right"/>
    </xf>
    <xf numFmtId="7" fontId="14" fillId="5" borderId="24" xfId="0" applyNumberFormat="1"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10</xdr:col>
      <xdr:colOff>631917</xdr:colOff>
      <xdr:row>12</xdr:row>
      <xdr:rowOff>261256</xdr:rowOff>
    </xdr:from>
    <xdr:ext cx="1392828" cy="1393912"/>
    <xdr:pic>
      <xdr:nvPicPr>
        <xdr:cNvPr id="2" name="Picture 1" descr="The Home Depot 5 Gal. Homer Bucket">
          <a:extLst>
            <a:ext uri="{FF2B5EF4-FFF2-40B4-BE49-F238E27FC236}">
              <a16:creationId xmlns:a16="http://schemas.microsoft.com/office/drawing/2014/main" id="{BF43D694-81A3-4138-901D-1ECB65F860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8803" y="3292927"/>
          <a:ext cx="1392828" cy="1393912"/>
        </a:xfrm>
        <a:prstGeom prst="rect">
          <a:avLst/>
        </a:prstGeom>
        <a:noFill/>
        <a:ln w="12700">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613594</xdr:colOff>
      <xdr:row>18</xdr:row>
      <xdr:rowOff>108771</xdr:rowOff>
    </xdr:from>
    <xdr:ext cx="2862035" cy="1692814"/>
    <xdr:pic>
      <xdr:nvPicPr>
        <xdr:cNvPr id="3" name="Picture 2">
          <a:extLst>
            <a:ext uri="{FF2B5EF4-FFF2-40B4-BE49-F238E27FC236}">
              <a16:creationId xmlns:a16="http://schemas.microsoft.com/office/drawing/2014/main" id="{899CC28B-CF1E-4910-89E9-162B1E17A19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358" t="19915" r="-188" b="28948"/>
        <a:stretch/>
      </xdr:blipFill>
      <xdr:spPr bwMode="auto">
        <a:xfrm>
          <a:off x="6720480" y="4838614"/>
          <a:ext cx="2862035" cy="1692814"/>
        </a:xfrm>
        <a:prstGeom prst="rect">
          <a:avLst/>
        </a:prstGeom>
        <a:noFill/>
        <a:ln w="12700">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15</xdr:col>
      <xdr:colOff>27738</xdr:colOff>
      <xdr:row>18</xdr:row>
      <xdr:rowOff>49261</xdr:rowOff>
    </xdr:from>
    <xdr:ext cx="1339161" cy="1739667"/>
    <xdr:pic>
      <xdr:nvPicPr>
        <xdr:cNvPr id="4" name="Picture 3" descr="Image">
          <a:extLst>
            <a:ext uri="{FF2B5EF4-FFF2-40B4-BE49-F238E27FC236}">
              <a16:creationId xmlns:a16="http://schemas.microsoft.com/office/drawing/2014/main" id="{6CA54306-7EB1-4FA3-A662-E3027F56EC33}"/>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070" r="1735"/>
        <a:stretch/>
      </xdr:blipFill>
      <xdr:spPr bwMode="auto">
        <a:xfrm>
          <a:off x="9759567" y="4779104"/>
          <a:ext cx="1339161" cy="173966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452202</xdr:colOff>
      <xdr:row>12</xdr:row>
      <xdr:rowOff>244039</xdr:rowOff>
    </xdr:from>
    <xdr:ext cx="2832628" cy="1428571"/>
    <xdr:pic>
      <xdr:nvPicPr>
        <xdr:cNvPr id="5" name="Picture 4">
          <a:extLst>
            <a:ext uri="{FF2B5EF4-FFF2-40B4-BE49-F238E27FC236}">
              <a16:creationId xmlns:a16="http://schemas.microsoft.com/office/drawing/2014/main" id="{D64593C6-6A9A-4EFD-8149-2F64193F834D}"/>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751" t="33325" r="11546" b="33429"/>
        <a:stretch/>
      </xdr:blipFill>
      <xdr:spPr bwMode="auto">
        <a:xfrm>
          <a:off x="8257259" y="3275710"/>
          <a:ext cx="2832628" cy="14285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242454</xdr:colOff>
      <xdr:row>6</xdr:row>
      <xdr:rowOff>34637</xdr:rowOff>
    </xdr:from>
    <xdr:ext cx="1692851" cy="759767"/>
    <xdr:pic>
      <xdr:nvPicPr>
        <xdr:cNvPr id="6" name="Picture 5">
          <a:extLst>
            <a:ext uri="{FF2B5EF4-FFF2-40B4-BE49-F238E27FC236}">
              <a16:creationId xmlns:a16="http://schemas.microsoft.com/office/drawing/2014/main" id="{E2B24417-5F4A-4DD8-BFE5-764D9773C1F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5069" y="1515342"/>
          <a:ext cx="1692851" cy="759767"/>
        </a:xfrm>
        <a:prstGeom prst="rect">
          <a:avLst/>
        </a:prstGeom>
      </xdr:spPr>
    </xdr:pic>
    <xdr:clientData/>
  </xdr:oneCellAnchor>
  <xdr:oneCellAnchor>
    <xdr:from>
      <xdr:col>9</xdr:col>
      <xdr:colOff>519821</xdr:colOff>
      <xdr:row>6</xdr:row>
      <xdr:rowOff>15155</xdr:rowOff>
    </xdr:from>
    <xdr:ext cx="648957" cy="770225"/>
    <xdr:pic>
      <xdr:nvPicPr>
        <xdr:cNvPr id="7" name="Picture 6">
          <a:extLst>
            <a:ext uri="{FF2B5EF4-FFF2-40B4-BE49-F238E27FC236}">
              <a16:creationId xmlns:a16="http://schemas.microsoft.com/office/drawing/2014/main" id="{6537EE05-78B9-4EB1-8984-0482F67B12B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052981" y="1495860"/>
          <a:ext cx="648957" cy="770225"/>
        </a:xfrm>
        <a:prstGeom prst="rect">
          <a:avLst/>
        </a:prstGeom>
      </xdr:spPr>
    </xdr:pic>
    <xdr:clientData/>
  </xdr:oneCellAnchor>
  <xdr:oneCellAnchor>
    <xdr:from>
      <xdr:col>13</xdr:col>
      <xdr:colOff>279687</xdr:colOff>
      <xdr:row>5</xdr:row>
      <xdr:rowOff>46328</xdr:rowOff>
    </xdr:from>
    <xdr:ext cx="1762992" cy="1232232"/>
    <xdr:pic>
      <xdr:nvPicPr>
        <xdr:cNvPr id="8" name="Picture 7">
          <a:extLst>
            <a:ext uri="{FF2B5EF4-FFF2-40B4-BE49-F238E27FC236}">
              <a16:creationId xmlns:a16="http://schemas.microsoft.com/office/drawing/2014/main" id="{C5222139-BC36-4D61-A6EC-461FB85A79B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826211" y="1258601"/>
          <a:ext cx="1762992" cy="1232232"/>
        </a:xfrm>
        <a:prstGeom prst="rect">
          <a:avLst/>
        </a:prstGeom>
      </xdr:spPr>
    </xdr:pic>
    <xdr:clientData/>
  </xdr:oneCellAnchor>
  <xdr:oneCellAnchor>
    <xdr:from>
      <xdr:col>6</xdr:col>
      <xdr:colOff>157164</xdr:colOff>
      <xdr:row>6</xdr:row>
      <xdr:rowOff>2</xdr:rowOff>
    </xdr:from>
    <xdr:ext cx="1032164" cy="798434"/>
    <xdr:pic>
      <xdr:nvPicPr>
        <xdr:cNvPr id="9" name="Picture 8">
          <a:extLst>
            <a:ext uri="{FF2B5EF4-FFF2-40B4-BE49-F238E27FC236}">
              <a16:creationId xmlns:a16="http://schemas.microsoft.com/office/drawing/2014/main" id="{44DEC493-846D-43EF-B0AF-7C86BAA9F93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957639" y="1085852"/>
          <a:ext cx="1032164" cy="79843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lvationarmyusa.org/usn/plugins/gdosCenterSearch?start=1" TargetMode="External"/><Relationship Id="rId7" Type="http://schemas.openxmlformats.org/officeDocument/2006/relationships/drawing" Target="../drawings/drawing1.xml"/><Relationship Id="rId2" Type="http://schemas.openxmlformats.org/officeDocument/2006/relationships/hyperlink" Target="https://www.redcross.org/find-your-local-chapter.html" TargetMode="External"/><Relationship Id="rId1" Type="http://schemas.openxmlformats.org/officeDocument/2006/relationships/hyperlink" Target="https://www.fema.gov/emergency-management-agencies" TargetMode="External"/><Relationship Id="rId6" Type="http://schemas.openxmlformats.org/officeDocument/2006/relationships/printerSettings" Target="../printerSettings/printerSettings1.bin"/><Relationship Id="rId5" Type="http://schemas.openxmlformats.org/officeDocument/2006/relationships/hyperlink" Target="https://www.salvationarmyusa.org/usn/plugins/gdosCenterSearch?start=1" TargetMode="External"/><Relationship Id="rId4" Type="http://schemas.openxmlformats.org/officeDocument/2006/relationships/hyperlink" Target="https://www.redcross.org/find-your-local-chapte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F874-4492-48D5-BC99-65974378E2D3}">
  <dimension ref="B1:U33"/>
  <sheetViews>
    <sheetView zoomScale="70" zoomScaleNormal="70" workbookViewId="0">
      <selection activeCell="R21" sqref="R21"/>
    </sheetView>
  </sheetViews>
  <sheetFormatPr defaultColWidth="8.86328125" defaultRowHeight="21" x14ac:dyDescent="0.65"/>
  <cols>
    <col min="1" max="1" width="2.6640625" style="1" customWidth="1"/>
    <col min="2" max="2" width="8.86328125" style="1"/>
    <col min="3" max="3" width="10" style="1" customWidth="1"/>
    <col min="4" max="4" width="11.59765625" style="1" customWidth="1"/>
    <col min="5" max="5" width="8.86328125" style="1"/>
    <col min="6" max="6" width="7.3984375" style="1" customWidth="1"/>
    <col min="7" max="8" width="8.86328125" style="1"/>
    <col min="9" max="9" width="8.265625" style="1" customWidth="1"/>
    <col min="10" max="10" width="8.86328125" style="1"/>
    <col min="11" max="11" width="15" style="1" customWidth="1"/>
    <col min="12" max="12" width="8.3984375" style="1" customWidth="1"/>
    <col min="13" max="15" width="8.86328125" style="1"/>
    <col min="16" max="16" width="13.06640625" style="1" customWidth="1"/>
    <col min="17" max="17" width="11.796875" style="1" customWidth="1"/>
    <col min="18" max="21" width="10.46484375" style="1" customWidth="1"/>
    <col min="22" max="16384" width="8.86328125" style="1"/>
  </cols>
  <sheetData>
    <row r="1" spans="2:21" ht="21.4" thickBot="1" x14ac:dyDescent="0.7">
      <c r="C1" s="18"/>
      <c r="D1" s="18"/>
      <c r="E1" s="18"/>
      <c r="F1" s="18"/>
      <c r="G1" s="18"/>
      <c r="H1" s="18"/>
      <c r="I1" s="18"/>
      <c r="J1" s="18"/>
      <c r="K1" s="18"/>
      <c r="L1" s="18"/>
      <c r="M1" s="18"/>
      <c r="N1" s="18"/>
      <c r="O1" s="18"/>
      <c r="P1" s="18"/>
      <c r="Q1" s="18"/>
    </row>
    <row r="2" spans="2:21" ht="20.55" customHeight="1" thickTop="1" x14ac:dyDescent="0.65">
      <c r="B2" s="112" t="s">
        <v>15</v>
      </c>
      <c r="C2" s="100" t="s">
        <v>14</v>
      </c>
      <c r="D2" s="101"/>
      <c r="E2" s="101"/>
      <c r="F2" s="101"/>
      <c r="G2" s="101"/>
      <c r="H2" s="101"/>
      <c r="I2" s="101"/>
      <c r="J2" s="101"/>
      <c r="K2" s="101"/>
      <c r="L2" s="101"/>
      <c r="M2" s="101"/>
      <c r="N2" s="101"/>
      <c r="O2" s="101"/>
      <c r="P2" s="101"/>
      <c r="Q2" s="102"/>
    </row>
    <row r="3" spans="2:21" ht="17.25" customHeight="1" x14ac:dyDescent="0.65">
      <c r="B3" s="112"/>
      <c r="C3" s="103"/>
      <c r="D3" s="104"/>
      <c r="E3" s="104"/>
      <c r="F3" s="104"/>
      <c r="G3" s="104"/>
      <c r="H3" s="104"/>
      <c r="I3" s="104"/>
      <c r="J3" s="104"/>
      <c r="K3" s="104"/>
      <c r="L3" s="104"/>
      <c r="M3" s="104"/>
      <c r="N3" s="104"/>
      <c r="O3" s="104"/>
      <c r="P3" s="104"/>
      <c r="Q3" s="105"/>
    </row>
    <row r="4" spans="2:21" ht="15.4" customHeight="1" thickBot="1" x14ac:dyDescent="0.7">
      <c r="B4" s="112"/>
      <c r="C4" s="106"/>
      <c r="D4" s="107"/>
      <c r="E4" s="107"/>
      <c r="F4" s="107"/>
      <c r="G4" s="107"/>
      <c r="H4" s="107"/>
      <c r="I4" s="107"/>
      <c r="J4" s="107"/>
      <c r="K4" s="107"/>
      <c r="L4" s="107"/>
      <c r="M4" s="107"/>
      <c r="N4" s="107"/>
      <c r="O4" s="107"/>
      <c r="P4" s="107"/>
      <c r="Q4" s="108"/>
    </row>
    <row r="5" spans="2:21" ht="21.4" thickTop="1" x14ac:dyDescent="0.65">
      <c r="B5" s="17"/>
    </row>
    <row r="6" spans="2:21" x14ac:dyDescent="0.65">
      <c r="C6" s="99" t="s">
        <v>13</v>
      </c>
      <c r="D6" s="99"/>
      <c r="E6" s="99"/>
      <c r="G6" s="113" t="s">
        <v>12</v>
      </c>
      <c r="H6" s="113"/>
      <c r="J6" s="99" t="s">
        <v>11</v>
      </c>
      <c r="K6" s="99"/>
      <c r="M6" s="99" t="s">
        <v>10</v>
      </c>
      <c r="N6" s="99"/>
      <c r="O6" s="99"/>
      <c r="P6" s="99"/>
      <c r="Q6" s="99"/>
    </row>
    <row r="7" spans="2:21" x14ac:dyDescent="0.65">
      <c r="C7" s="16"/>
      <c r="J7" s="16"/>
      <c r="M7" s="16"/>
      <c r="O7" s="7"/>
    </row>
    <row r="8" spans="2:21" x14ac:dyDescent="0.65">
      <c r="C8" s="16"/>
      <c r="J8" s="16"/>
      <c r="M8" s="16"/>
      <c r="O8" s="7"/>
    </row>
    <row r="9" spans="2:21" x14ac:dyDescent="0.65">
      <c r="C9" s="16"/>
      <c r="J9" s="16"/>
      <c r="M9" s="16"/>
      <c r="O9" s="7"/>
    </row>
    <row r="10" spans="2:21" ht="21.4" thickBot="1" x14ac:dyDescent="0.7">
      <c r="C10" s="15"/>
      <c r="D10" s="15"/>
      <c r="E10" s="15"/>
      <c r="F10" s="15"/>
      <c r="G10" s="15"/>
      <c r="H10" s="15"/>
      <c r="I10" s="15"/>
      <c r="J10" s="15"/>
      <c r="K10" s="15"/>
      <c r="L10" s="15"/>
      <c r="M10" s="15"/>
      <c r="N10" s="15"/>
      <c r="O10" s="15"/>
      <c r="P10" s="15"/>
      <c r="Q10" s="15"/>
      <c r="R10" s="5"/>
      <c r="S10" s="5"/>
      <c r="T10" s="5"/>
      <c r="U10" s="5"/>
    </row>
    <row r="11" spans="2:21" ht="21.75" thickTop="1" thickBot="1" x14ac:dyDescent="0.7">
      <c r="B11" s="14" t="s">
        <v>9</v>
      </c>
      <c r="C11" s="13" t="s">
        <v>8</v>
      </c>
      <c r="D11" s="12"/>
      <c r="E11" s="12"/>
      <c r="F11" s="12"/>
      <c r="G11" s="12"/>
      <c r="H11" s="12"/>
      <c r="I11" s="12"/>
      <c r="J11" s="12"/>
      <c r="K11" s="12"/>
      <c r="L11" s="12"/>
      <c r="M11" s="12"/>
      <c r="N11" s="12"/>
      <c r="O11" s="12"/>
      <c r="P11" s="12"/>
      <c r="Q11" s="11"/>
      <c r="R11" s="8"/>
      <c r="S11" s="8"/>
      <c r="T11" s="8"/>
      <c r="U11" s="8"/>
    </row>
    <row r="12" spans="2:21" ht="21.4" thickTop="1" x14ac:dyDescent="0.65">
      <c r="C12" s="10"/>
      <c r="D12" s="10"/>
      <c r="E12" s="10"/>
      <c r="F12" s="10"/>
      <c r="G12" s="10"/>
      <c r="H12" s="10"/>
      <c r="I12" s="10"/>
      <c r="J12" s="10"/>
      <c r="K12" s="10"/>
      <c r="L12" s="10"/>
      <c r="M12" s="10"/>
      <c r="N12" s="10"/>
      <c r="O12" s="10"/>
      <c r="P12" s="10"/>
      <c r="Q12" s="10"/>
      <c r="R12" s="8"/>
      <c r="S12" s="8"/>
      <c r="T12" s="8"/>
      <c r="U12" s="8"/>
    </row>
    <row r="13" spans="2:21" ht="25.5" x14ac:dyDescent="0.75">
      <c r="C13" s="109" t="s">
        <v>52</v>
      </c>
      <c r="D13" s="109"/>
      <c r="E13" s="109"/>
      <c r="F13" s="109"/>
      <c r="G13" s="109"/>
      <c r="H13" s="10"/>
      <c r="I13" s="10"/>
      <c r="J13" s="10"/>
      <c r="K13" s="10"/>
      <c r="L13" s="10"/>
      <c r="M13" s="10"/>
      <c r="N13" s="10"/>
      <c r="O13" s="10"/>
      <c r="P13" s="10"/>
      <c r="Q13" s="10"/>
      <c r="R13" s="8"/>
      <c r="S13" s="8"/>
      <c r="T13" s="8"/>
      <c r="U13" s="8"/>
    </row>
    <row r="14" spans="2:21" ht="20.45" customHeight="1" x14ac:dyDescent="0.65">
      <c r="C14" s="111" t="s">
        <v>60</v>
      </c>
      <c r="D14" s="111"/>
      <c r="E14" s="111"/>
      <c r="F14" s="111"/>
      <c r="G14" s="111"/>
      <c r="H14" s="111"/>
      <c r="I14" s="111"/>
      <c r="J14" s="111"/>
      <c r="K14" s="4"/>
      <c r="L14" s="10"/>
      <c r="M14" s="10"/>
      <c r="N14" s="10"/>
      <c r="O14" s="10"/>
      <c r="P14" s="10"/>
      <c r="Q14" s="10"/>
      <c r="R14" s="8"/>
      <c r="S14" s="8"/>
      <c r="T14" s="8"/>
      <c r="U14" s="8"/>
    </row>
    <row r="15" spans="2:21" x14ac:dyDescent="0.65">
      <c r="C15" s="10"/>
      <c r="D15" s="10"/>
      <c r="E15" s="10"/>
      <c r="F15" s="10"/>
      <c r="G15" s="10"/>
      <c r="H15" s="10"/>
      <c r="I15" s="10"/>
      <c r="J15" s="10"/>
      <c r="K15" s="10"/>
      <c r="L15" s="10"/>
      <c r="M15" s="10"/>
      <c r="N15" s="10"/>
      <c r="O15" s="10"/>
      <c r="P15" s="10"/>
      <c r="Q15" s="10"/>
      <c r="R15" s="8"/>
      <c r="S15" s="8"/>
      <c r="T15" s="8"/>
      <c r="U15" s="8"/>
    </row>
    <row r="16" spans="2:21" ht="25.5" x14ac:dyDescent="0.75">
      <c r="C16" s="109" t="s">
        <v>7</v>
      </c>
      <c r="D16" s="109"/>
      <c r="E16" s="109"/>
      <c r="F16" s="109"/>
      <c r="G16" s="109"/>
      <c r="H16" s="10"/>
      <c r="I16" s="10"/>
      <c r="J16" s="10"/>
      <c r="K16" s="10"/>
      <c r="L16" s="10"/>
      <c r="M16" s="10"/>
      <c r="N16" s="10"/>
      <c r="O16" s="10"/>
      <c r="P16" s="10"/>
      <c r="Q16" s="10"/>
      <c r="R16" s="8"/>
      <c r="S16" s="8"/>
      <c r="T16" s="8"/>
      <c r="U16" s="8"/>
    </row>
    <row r="17" spans="2:21" ht="20.45" customHeight="1" x14ac:dyDescent="0.65">
      <c r="C17" s="110" t="s">
        <v>6</v>
      </c>
      <c r="D17" s="110"/>
      <c r="E17" s="110"/>
      <c r="F17" s="110"/>
      <c r="G17" s="110"/>
      <c r="H17" s="110"/>
      <c r="I17" s="110"/>
      <c r="J17" s="110"/>
      <c r="K17" s="15"/>
      <c r="L17" s="10"/>
      <c r="M17" s="10"/>
      <c r="N17" s="10"/>
      <c r="O17" s="10"/>
      <c r="P17" s="10"/>
      <c r="Q17" s="10"/>
      <c r="R17" s="8"/>
      <c r="S17" s="8"/>
      <c r="T17" s="8"/>
      <c r="U17" s="8"/>
    </row>
    <row r="18" spans="2:21" x14ac:dyDescent="0.65">
      <c r="B18" s="10"/>
      <c r="C18" s="110"/>
      <c r="D18" s="110"/>
      <c r="E18" s="110"/>
      <c r="F18" s="110"/>
      <c r="G18" s="110"/>
      <c r="H18" s="110"/>
      <c r="I18" s="110"/>
      <c r="J18" s="110"/>
      <c r="K18" s="15"/>
      <c r="L18" s="9"/>
      <c r="O18" s="7"/>
      <c r="P18" s="8"/>
      <c r="Q18" s="8"/>
      <c r="R18" s="8"/>
      <c r="S18" s="8"/>
      <c r="T18" s="8"/>
      <c r="U18" s="8"/>
    </row>
    <row r="19" spans="2:21" ht="20.45" customHeight="1" x14ac:dyDescent="0.65">
      <c r="C19" s="111" t="s">
        <v>5</v>
      </c>
      <c r="D19" s="111"/>
      <c r="E19" s="111"/>
      <c r="F19" s="111"/>
      <c r="G19" s="111"/>
      <c r="H19" s="111"/>
      <c r="I19" s="111"/>
      <c r="J19" s="111"/>
      <c r="K19" s="4"/>
      <c r="N19" s="2"/>
      <c r="O19" s="7"/>
      <c r="P19" s="5"/>
      <c r="Q19" s="5"/>
      <c r="R19" s="5"/>
      <c r="S19" s="6"/>
      <c r="T19" s="5"/>
      <c r="U19" s="5"/>
    </row>
    <row r="20" spans="2:21" ht="20.55" customHeight="1" x14ac:dyDescent="0.65">
      <c r="C20" s="111"/>
      <c r="D20" s="111"/>
      <c r="E20" s="111"/>
      <c r="F20" s="111"/>
      <c r="G20" s="111"/>
      <c r="H20" s="111"/>
      <c r="I20" s="111"/>
      <c r="J20" s="111"/>
    </row>
    <row r="22" spans="2:21" ht="20.55" customHeight="1" x14ac:dyDescent="0.75">
      <c r="C22" s="81" t="s">
        <v>4</v>
      </c>
      <c r="D22" s="81"/>
      <c r="E22" s="81"/>
      <c r="F22" s="81"/>
      <c r="G22" s="81"/>
      <c r="M22" s="2"/>
    </row>
    <row r="23" spans="2:21" ht="20.45" customHeight="1" x14ac:dyDescent="0.65">
      <c r="C23" s="111" t="s">
        <v>3</v>
      </c>
      <c r="D23" s="111"/>
      <c r="E23" s="111"/>
      <c r="F23" s="111"/>
      <c r="G23" s="111"/>
      <c r="H23" s="111"/>
      <c r="I23" s="111"/>
      <c r="J23" s="111"/>
      <c r="K23" s="79"/>
    </row>
    <row r="24" spans="2:21" ht="20.45" customHeight="1" x14ac:dyDescent="0.65">
      <c r="C24" s="110" t="s">
        <v>2</v>
      </c>
      <c r="D24" s="110"/>
      <c r="E24" s="110"/>
      <c r="F24" s="110"/>
      <c r="G24" s="110"/>
      <c r="H24" s="110"/>
      <c r="I24" s="110"/>
      <c r="J24" s="110"/>
      <c r="K24" s="80"/>
    </row>
    <row r="25" spans="2:21" ht="20.45" customHeight="1" x14ac:dyDescent="0.65">
      <c r="C25" s="110" t="s">
        <v>1</v>
      </c>
      <c r="D25" s="110"/>
      <c r="E25" s="110"/>
      <c r="F25" s="110"/>
      <c r="G25" s="110"/>
      <c r="H25" s="110"/>
      <c r="I25" s="110"/>
      <c r="J25" s="110"/>
      <c r="K25" s="80"/>
    </row>
    <row r="26" spans="2:21" ht="20.55" customHeight="1" x14ac:dyDescent="0.65">
      <c r="C26" s="111" t="s">
        <v>0</v>
      </c>
      <c r="D26" s="111"/>
      <c r="E26" s="111"/>
      <c r="F26" s="111"/>
      <c r="G26" s="111"/>
      <c r="H26" s="111"/>
      <c r="I26" s="111"/>
      <c r="J26" s="111"/>
      <c r="K26" s="4"/>
    </row>
    <row r="27" spans="2:21" ht="20.55" customHeight="1" x14ac:dyDescent="0.65">
      <c r="C27" s="79"/>
      <c r="D27" s="79"/>
      <c r="E27" s="79"/>
      <c r="F27" s="79"/>
      <c r="G27" s="79"/>
      <c r="H27" s="79"/>
      <c r="I27" s="79"/>
      <c r="J27" s="79"/>
      <c r="M27" s="3"/>
    </row>
    <row r="28" spans="2:21" ht="20.55" customHeight="1" x14ac:dyDescent="0.65">
      <c r="T28" s="2"/>
    </row>
    <row r="29" spans="2:21" ht="21" customHeight="1" x14ac:dyDescent="0.65"/>
    <row r="30" spans="2:21" x14ac:dyDescent="0.65">
      <c r="C30" s="4"/>
      <c r="D30" s="4"/>
      <c r="E30" s="4"/>
      <c r="F30" s="4"/>
      <c r="G30" s="4"/>
      <c r="H30" s="4"/>
      <c r="I30" s="4"/>
      <c r="J30" s="4"/>
      <c r="K30" s="4"/>
    </row>
    <row r="33" spans="12:12" x14ac:dyDescent="0.65">
      <c r="L33" s="2"/>
    </row>
  </sheetData>
  <mergeCells count="15">
    <mergeCell ref="C24:J24"/>
    <mergeCell ref="C25:J25"/>
    <mergeCell ref="C26:J26"/>
    <mergeCell ref="C14:J14"/>
    <mergeCell ref="B2:B4"/>
    <mergeCell ref="C6:E6"/>
    <mergeCell ref="G6:H6"/>
    <mergeCell ref="J6:K6"/>
    <mergeCell ref="C23:J23"/>
    <mergeCell ref="M6:Q6"/>
    <mergeCell ref="C2:Q4"/>
    <mergeCell ref="C13:G13"/>
    <mergeCell ref="C17:J18"/>
    <mergeCell ref="C19:J20"/>
    <mergeCell ref="C16:G16"/>
  </mergeCells>
  <hyperlinks>
    <hyperlink ref="C16" location="'Disaster Cleanup Bucket'!A1" display="Disaster Cleanup Buckets" xr:uid="{BE7C1926-BC7C-4C7B-8A42-D53F3C7ED690}"/>
    <hyperlink ref="M6" r:id="rId1" display="Local Emergency Mgmt. Agencies" xr:uid="{48644E31-C77A-4252-92AD-9A40401865EC}"/>
    <hyperlink ref="C22" location="'Diaster Preparedness Kit'!A1" display="Disaster Preparedness Kit" xr:uid="{B42D77E0-415F-4FFB-8B96-0B5694E5A7FA}"/>
    <hyperlink ref="C6" r:id="rId2" location="locationFound" display="American Red Cross" xr:uid="{E20381DE-6CB8-4207-9628-551660B5FD0B}"/>
    <hyperlink ref="J6" r:id="rId3" display="Salvation Army" xr:uid="{E1FB9D6C-C791-438B-9F40-6701CAEF7ABF}"/>
    <hyperlink ref="C6:E6" r:id="rId4" location="locationFound" display="AMERICAN RED CROSS" xr:uid="{8D7A3998-AFA2-4C1A-9AEE-B6F126551114}"/>
    <hyperlink ref="J6:K6" r:id="rId5" display="SALVATION ARMY" xr:uid="{877062DC-220D-48B4-913A-D4AACA58A882}"/>
    <hyperlink ref="C13" location="' Diaster Now Kit'!A1" display="Disaster Now Kit" xr:uid="{6E8D0B11-BB7C-40E0-8DD9-DD2899BCEBC4}"/>
  </hyperlinks>
  <pageMargins left="0.7" right="0.7" top="0.75" bottom="0.75" header="0.3" footer="0.3"/>
  <pageSetup orientation="portrait" verticalDpi="599"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D9460-6497-4278-A53C-1D2CB32E8AC0}">
  <dimension ref="A1:M24"/>
  <sheetViews>
    <sheetView topLeftCell="A10" zoomScale="90" zoomScaleNormal="90" workbookViewId="0">
      <selection activeCell="K23" sqref="K23"/>
    </sheetView>
  </sheetViews>
  <sheetFormatPr defaultColWidth="8.86328125" defaultRowHeight="18" x14ac:dyDescent="0.55000000000000004"/>
  <cols>
    <col min="1" max="1" width="8.86328125" style="19"/>
    <col min="2" max="2" width="2.59765625" style="19" customWidth="1"/>
    <col min="3" max="3" width="48.796875" style="19" customWidth="1"/>
    <col min="4" max="4" width="21.86328125" style="19" customWidth="1"/>
    <col min="5" max="5" width="10.73046875" style="19" customWidth="1"/>
    <col min="6" max="6" width="14.59765625" style="19" customWidth="1"/>
    <col min="7" max="7" width="14.86328125" style="19" customWidth="1"/>
    <col min="8" max="8" width="10.33203125" style="19" customWidth="1"/>
    <col min="9" max="9" width="15.33203125" style="19" customWidth="1"/>
    <col min="10" max="10" width="13.06640625" style="19" customWidth="1"/>
    <col min="11" max="11" width="12.19921875" style="19" customWidth="1"/>
    <col min="12" max="12" width="0.73046875" style="19" customWidth="1"/>
    <col min="13" max="16384" width="8.86328125" style="19"/>
  </cols>
  <sheetData>
    <row r="1" spans="1:13" ht="18.399999999999999" thickBot="1" x14ac:dyDescent="0.6">
      <c r="B1" s="29"/>
      <c r="C1" s="29"/>
      <c r="D1" s="29"/>
      <c r="E1" s="29"/>
      <c r="F1" s="29"/>
      <c r="G1" s="29"/>
      <c r="H1" s="29"/>
      <c r="I1" s="29"/>
      <c r="J1" s="29"/>
      <c r="K1" s="29"/>
      <c r="L1" s="29"/>
    </row>
    <row r="2" spans="1:13" ht="29.25" thickTop="1" thickBot="1" x14ac:dyDescent="0.9">
      <c r="A2" s="34"/>
      <c r="B2" s="114" t="s">
        <v>52</v>
      </c>
      <c r="C2" s="114"/>
      <c r="D2" s="114"/>
      <c r="E2" s="114"/>
      <c r="F2" s="114"/>
      <c r="G2" s="114"/>
      <c r="H2" s="114"/>
      <c r="I2" s="114"/>
      <c r="J2" s="114"/>
      <c r="K2" s="114"/>
      <c r="L2" s="88"/>
      <c r="M2" s="33"/>
    </row>
    <row r="3" spans="1:13" ht="18.75" thickTop="1" thickBot="1" x14ac:dyDescent="0.6">
      <c r="L3" s="32"/>
    </row>
    <row r="4" spans="1:13" ht="18.399999999999999" thickTop="1" x14ac:dyDescent="0.55000000000000004">
      <c r="C4" s="115" t="s">
        <v>17</v>
      </c>
      <c r="D4" s="116"/>
      <c r="E4" s="116"/>
      <c r="F4" s="116"/>
      <c r="G4" s="116"/>
      <c r="H4" s="116"/>
      <c r="I4" s="116"/>
      <c r="J4" s="116"/>
      <c r="K4" s="117"/>
      <c r="L4" s="24"/>
    </row>
    <row r="5" spans="1:13" ht="18.399999999999999" thickBot="1" x14ac:dyDescent="0.6">
      <c r="C5" s="118"/>
      <c r="D5" s="119"/>
      <c r="E5" s="119"/>
      <c r="F5" s="119"/>
      <c r="G5" s="119"/>
      <c r="H5" s="119"/>
      <c r="I5" s="119"/>
      <c r="J5" s="119"/>
      <c r="K5" s="120"/>
      <c r="L5" s="24"/>
    </row>
    <row r="6" spans="1:13" ht="33.75" customHeight="1" thickTop="1" x14ac:dyDescent="0.55000000000000004">
      <c r="C6" s="24"/>
      <c r="D6" s="24"/>
      <c r="E6" s="24"/>
      <c r="F6" s="24"/>
      <c r="G6" s="84"/>
      <c r="H6" s="84"/>
      <c r="I6" s="84"/>
      <c r="J6" s="84"/>
      <c r="K6" s="84"/>
      <c r="L6" s="84"/>
      <c r="M6" s="85"/>
    </row>
    <row r="7" spans="1:13" ht="3" customHeight="1" thickBot="1" x14ac:dyDescent="0.6">
      <c r="A7" s="34"/>
      <c r="B7" s="37"/>
      <c r="C7" s="38"/>
      <c r="D7" s="38"/>
      <c r="E7" s="51"/>
      <c r="F7" s="22"/>
      <c r="G7" s="86"/>
      <c r="H7" s="86"/>
      <c r="I7" s="86"/>
      <c r="J7" s="86"/>
      <c r="K7" s="86"/>
      <c r="L7" s="86"/>
      <c r="M7" s="87"/>
    </row>
    <row r="8" spans="1:13" ht="18.399999999999999" thickBot="1" x14ac:dyDescent="0.6">
      <c r="A8" s="34"/>
      <c r="B8" s="37"/>
      <c r="C8" s="43" t="s">
        <v>51</v>
      </c>
      <c r="D8" s="82">
        <v>1</v>
      </c>
      <c r="F8" s="29"/>
      <c r="G8" s="92" t="s">
        <v>63</v>
      </c>
      <c r="H8" s="83"/>
      <c r="I8" s="83"/>
      <c r="J8" s="83"/>
      <c r="K8" s="83"/>
      <c r="L8" s="85"/>
      <c r="M8" s="87"/>
    </row>
    <row r="9" spans="1:13" ht="43.5" customHeight="1" thickTop="1" thickBot="1" x14ac:dyDescent="0.6">
      <c r="A9" s="34"/>
      <c r="B9" s="40"/>
      <c r="C9" s="63" t="s">
        <v>43</v>
      </c>
      <c r="D9" s="64" t="s">
        <v>42</v>
      </c>
      <c r="E9" s="64" t="s">
        <v>62</v>
      </c>
      <c r="F9" s="89" t="s">
        <v>49</v>
      </c>
      <c r="G9" s="93" t="s">
        <v>48</v>
      </c>
      <c r="H9" s="90" t="s">
        <v>40</v>
      </c>
      <c r="I9" s="64" t="s">
        <v>39</v>
      </c>
      <c r="J9" s="64" t="s">
        <v>47</v>
      </c>
      <c r="K9" s="64" t="s">
        <v>38</v>
      </c>
      <c r="L9" s="44"/>
      <c r="M9" s="45"/>
    </row>
    <row r="10" spans="1:13" ht="18.75" thickTop="1" thickBot="1" x14ac:dyDescent="0.6">
      <c r="A10" s="34"/>
      <c r="B10" s="26"/>
      <c r="C10" s="55" t="s">
        <v>27</v>
      </c>
      <c r="D10" s="56">
        <v>131227</v>
      </c>
      <c r="E10" s="57">
        <v>3.48</v>
      </c>
      <c r="F10" s="58">
        <v>1</v>
      </c>
      <c r="G10" s="91">
        <v>1</v>
      </c>
      <c r="H10" s="58">
        <f>G10/F10</f>
        <v>1</v>
      </c>
      <c r="I10" s="59">
        <f>ROUNDUP(H10*$D$8,0)</f>
        <v>1</v>
      </c>
      <c r="J10" s="60">
        <f>H10*E10</f>
        <v>3.48</v>
      </c>
      <c r="K10" s="62">
        <f t="shared" ref="K10:K21" si="0">I10*E10</f>
        <v>3.48</v>
      </c>
      <c r="L10" s="25"/>
      <c r="M10" s="31"/>
    </row>
    <row r="11" spans="1:13" ht="18.75" thickTop="1" thickBot="1" x14ac:dyDescent="0.6">
      <c r="A11" s="34"/>
      <c r="B11" s="26"/>
      <c r="C11" s="55" t="s">
        <v>26</v>
      </c>
      <c r="D11" s="56">
        <v>529776</v>
      </c>
      <c r="E11" s="61">
        <v>1.76</v>
      </c>
      <c r="F11" s="58">
        <v>1</v>
      </c>
      <c r="G11" s="58">
        <v>1</v>
      </c>
      <c r="H11" s="58">
        <f t="shared" ref="H11:H21" si="1">G11/F11</f>
        <v>1</v>
      </c>
      <c r="I11" s="59">
        <f t="shared" ref="I11:I21" si="2">ROUNDUP(H11*$D$8,0)</f>
        <v>1</v>
      </c>
      <c r="J11" s="62">
        <f t="shared" ref="J11:J21" si="3">H11*E11</f>
        <v>1.76</v>
      </c>
      <c r="K11" s="62">
        <f t="shared" si="0"/>
        <v>1.76</v>
      </c>
      <c r="L11" s="30"/>
      <c r="M11" s="20"/>
    </row>
    <row r="12" spans="1:13" ht="18.75" thickTop="1" thickBot="1" x14ac:dyDescent="0.6">
      <c r="A12" s="34"/>
      <c r="B12" s="26"/>
      <c r="C12" s="55" t="s">
        <v>59</v>
      </c>
      <c r="D12" s="56">
        <v>1000022577</v>
      </c>
      <c r="E12" s="61">
        <v>6.48</v>
      </c>
      <c r="F12" s="58">
        <v>1</v>
      </c>
      <c r="G12" s="58">
        <v>1</v>
      </c>
      <c r="H12" s="58">
        <f t="shared" si="1"/>
        <v>1</v>
      </c>
      <c r="I12" s="59">
        <f t="shared" si="2"/>
        <v>1</v>
      </c>
      <c r="J12" s="62">
        <f t="shared" si="3"/>
        <v>6.48</v>
      </c>
      <c r="K12" s="62">
        <f t="shared" si="0"/>
        <v>6.48</v>
      </c>
      <c r="L12" s="30"/>
      <c r="M12" s="20"/>
    </row>
    <row r="13" spans="1:13" ht="18.75" thickTop="1" thickBot="1" x14ac:dyDescent="0.6">
      <c r="A13" s="34"/>
      <c r="B13" s="26"/>
      <c r="C13" s="55" t="s">
        <v>58</v>
      </c>
      <c r="D13" s="56">
        <v>169850</v>
      </c>
      <c r="E13" s="61">
        <v>8.48</v>
      </c>
      <c r="F13" s="58">
        <v>1</v>
      </c>
      <c r="G13" s="58">
        <v>1</v>
      </c>
      <c r="H13" s="58">
        <f t="shared" si="1"/>
        <v>1</v>
      </c>
      <c r="I13" s="59">
        <f t="shared" si="2"/>
        <v>1</v>
      </c>
      <c r="J13" s="62">
        <f t="shared" si="3"/>
        <v>8.48</v>
      </c>
      <c r="K13" s="62">
        <f t="shared" si="0"/>
        <v>8.48</v>
      </c>
      <c r="L13" s="30"/>
      <c r="M13" s="20"/>
    </row>
    <row r="14" spans="1:13" ht="18.75" thickTop="1" thickBot="1" x14ac:dyDescent="0.6">
      <c r="A14" s="34"/>
      <c r="B14" s="26"/>
      <c r="C14" s="55" t="s">
        <v>57</v>
      </c>
      <c r="D14" s="56">
        <v>924245</v>
      </c>
      <c r="E14" s="61">
        <v>4.97</v>
      </c>
      <c r="F14" s="58">
        <v>6</v>
      </c>
      <c r="G14" s="58">
        <v>2</v>
      </c>
      <c r="H14" s="58">
        <f t="shared" si="1"/>
        <v>0.33333333333333331</v>
      </c>
      <c r="I14" s="59">
        <f t="shared" si="2"/>
        <v>1</v>
      </c>
      <c r="J14" s="62">
        <f t="shared" si="3"/>
        <v>1.6566666666666665</v>
      </c>
      <c r="K14" s="62">
        <f t="shared" si="0"/>
        <v>4.97</v>
      </c>
      <c r="L14" s="30"/>
      <c r="M14" s="20"/>
    </row>
    <row r="15" spans="1:13" ht="18.75" thickTop="1" thickBot="1" x14ac:dyDescent="0.6">
      <c r="A15" s="34"/>
      <c r="B15" s="26"/>
      <c r="C15" s="55" t="s">
        <v>56</v>
      </c>
      <c r="D15" s="56" t="s">
        <v>23</v>
      </c>
      <c r="E15" s="61">
        <v>6.47</v>
      </c>
      <c r="F15" s="58">
        <v>15</v>
      </c>
      <c r="G15" s="58">
        <v>1</v>
      </c>
      <c r="H15" s="58">
        <f t="shared" si="1"/>
        <v>6.6666666666666666E-2</v>
      </c>
      <c r="I15" s="59">
        <f t="shared" si="2"/>
        <v>1</v>
      </c>
      <c r="J15" s="62">
        <f t="shared" si="3"/>
        <v>0.43133333333333329</v>
      </c>
      <c r="K15" s="62">
        <f t="shared" si="0"/>
        <v>6.47</v>
      </c>
      <c r="L15" s="30"/>
      <c r="M15" s="20"/>
    </row>
    <row r="16" spans="1:13" ht="18.75" thickTop="1" thickBot="1" x14ac:dyDescent="0.6">
      <c r="A16" s="34"/>
      <c r="B16" s="26"/>
      <c r="C16" s="55" t="s">
        <v>55</v>
      </c>
      <c r="D16" s="56">
        <v>690969</v>
      </c>
      <c r="E16" s="61">
        <v>4.97</v>
      </c>
      <c r="F16" s="58">
        <v>32</v>
      </c>
      <c r="G16" s="58">
        <v>2</v>
      </c>
      <c r="H16" s="58">
        <f t="shared" si="1"/>
        <v>6.25E-2</v>
      </c>
      <c r="I16" s="59">
        <f t="shared" si="2"/>
        <v>1</v>
      </c>
      <c r="J16" s="62">
        <f t="shared" si="3"/>
        <v>0.31062499999999998</v>
      </c>
      <c r="K16" s="62">
        <f t="shared" si="0"/>
        <v>4.97</v>
      </c>
      <c r="L16" s="30"/>
      <c r="M16" s="20"/>
    </row>
    <row r="17" spans="1:13" ht="18.75" thickTop="1" thickBot="1" x14ac:dyDescent="0.6">
      <c r="A17" s="34"/>
      <c r="B17" s="26"/>
      <c r="C17" s="55" t="s">
        <v>21</v>
      </c>
      <c r="D17" s="56">
        <v>1004187113</v>
      </c>
      <c r="E17" s="61">
        <v>17.97</v>
      </c>
      <c r="F17" s="58">
        <v>15</v>
      </c>
      <c r="G17" s="58">
        <v>1</v>
      </c>
      <c r="H17" s="58">
        <f t="shared" si="1"/>
        <v>6.6666666666666666E-2</v>
      </c>
      <c r="I17" s="59">
        <f t="shared" si="2"/>
        <v>1</v>
      </c>
      <c r="J17" s="62">
        <f t="shared" si="3"/>
        <v>1.198</v>
      </c>
      <c r="K17" s="62">
        <f t="shared" si="0"/>
        <v>17.97</v>
      </c>
      <c r="L17" s="30"/>
      <c r="M17" s="20"/>
    </row>
    <row r="18" spans="1:13" ht="18.75" thickTop="1" thickBot="1" x14ac:dyDescent="0.6">
      <c r="A18" s="34"/>
      <c r="B18" s="26"/>
      <c r="C18" s="55" t="s">
        <v>20</v>
      </c>
      <c r="D18" s="56">
        <v>1005552847</v>
      </c>
      <c r="E18" s="61">
        <v>39.979999999999997</v>
      </c>
      <c r="F18" s="58">
        <v>50</v>
      </c>
      <c r="G18" s="58">
        <v>1</v>
      </c>
      <c r="H18" s="58">
        <f t="shared" si="1"/>
        <v>0.02</v>
      </c>
      <c r="I18" s="59">
        <f t="shared" si="2"/>
        <v>1</v>
      </c>
      <c r="J18" s="62">
        <f t="shared" si="3"/>
        <v>0.79959999999999998</v>
      </c>
      <c r="K18" s="62">
        <f t="shared" si="0"/>
        <v>39.979999999999997</v>
      </c>
      <c r="L18" s="30"/>
      <c r="M18" s="20"/>
    </row>
    <row r="19" spans="1:13" ht="18.75" thickTop="1" thickBot="1" x14ac:dyDescent="0.6">
      <c r="A19" s="34"/>
      <c r="B19" s="26"/>
      <c r="C19" s="55" t="s">
        <v>54</v>
      </c>
      <c r="D19" s="56">
        <v>159358</v>
      </c>
      <c r="E19" s="61">
        <v>4.9800000000000004</v>
      </c>
      <c r="F19" s="58">
        <v>30</v>
      </c>
      <c r="G19" s="58">
        <v>1</v>
      </c>
      <c r="H19" s="58">
        <f t="shared" si="1"/>
        <v>3.3333333333333333E-2</v>
      </c>
      <c r="I19" s="59">
        <f t="shared" si="2"/>
        <v>1</v>
      </c>
      <c r="J19" s="62">
        <f t="shared" si="3"/>
        <v>0.16600000000000001</v>
      </c>
      <c r="K19" s="62">
        <f t="shared" si="0"/>
        <v>4.9800000000000004</v>
      </c>
      <c r="L19" s="30"/>
      <c r="M19" s="20"/>
    </row>
    <row r="20" spans="1:13" ht="18.75" thickTop="1" thickBot="1" x14ac:dyDescent="0.6">
      <c r="A20" s="34"/>
      <c r="B20" s="26"/>
      <c r="C20" s="55" t="s">
        <v>18</v>
      </c>
      <c r="D20" s="56">
        <v>218340</v>
      </c>
      <c r="E20" s="61">
        <v>3.48</v>
      </c>
      <c r="F20" s="58">
        <v>24</v>
      </c>
      <c r="G20" s="58">
        <v>4</v>
      </c>
      <c r="H20" s="58">
        <f t="shared" si="1"/>
        <v>0.16666666666666666</v>
      </c>
      <c r="I20" s="59">
        <f t="shared" si="2"/>
        <v>1</v>
      </c>
      <c r="J20" s="62">
        <f t="shared" si="3"/>
        <v>0.57999999999999996</v>
      </c>
      <c r="K20" s="62">
        <f t="shared" si="0"/>
        <v>3.48</v>
      </c>
      <c r="L20" s="30"/>
    </row>
    <row r="21" spans="1:13" ht="18.75" thickTop="1" thickBot="1" x14ac:dyDescent="0.6">
      <c r="A21" s="34"/>
      <c r="B21" s="26"/>
      <c r="C21" s="55" t="s">
        <v>53</v>
      </c>
      <c r="D21" s="56">
        <v>202967719</v>
      </c>
      <c r="E21" s="61">
        <v>93.99</v>
      </c>
      <c r="F21" s="58">
        <v>288</v>
      </c>
      <c r="G21" s="58">
        <v>4</v>
      </c>
      <c r="H21" s="58">
        <f t="shared" si="1"/>
        <v>1.3888888888888888E-2</v>
      </c>
      <c r="I21" s="59">
        <f t="shared" si="2"/>
        <v>1</v>
      </c>
      <c r="J21" s="62">
        <f t="shared" si="3"/>
        <v>1.3054166666666664</v>
      </c>
      <c r="K21" s="62">
        <f t="shared" si="0"/>
        <v>93.99</v>
      </c>
      <c r="L21" s="30"/>
    </row>
    <row r="22" spans="1:13" ht="6.4" customHeight="1" thickTop="1" thickBot="1" x14ac:dyDescent="0.6">
      <c r="A22" s="34"/>
      <c r="B22" s="42"/>
      <c r="C22" s="46"/>
      <c r="D22" s="46"/>
      <c r="E22" s="46"/>
      <c r="F22" s="46"/>
      <c r="G22" s="27"/>
      <c r="H22" s="35"/>
      <c r="I22" s="35"/>
      <c r="J22" s="28"/>
      <c r="K22" s="46"/>
      <c r="L22" s="30"/>
    </row>
    <row r="23" spans="1:13" ht="18.75" thickTop="1" thickBot="1" x14ac:dyDescent="0.6">
      <c r="F23" s="23"/>
      <c r="G23" s="121" t="s">
        <v>50</v>
      </c>
      <c r="H23" s="121"/>
      <c r="I23" s="121"/>
      <c r="J23" s="121"/>
      <c r="K23" s="130">
        <f>SUM(K10:K21)</f>
        <v>197.01</v>
      </c>
      <c r="L23" s="39"/>
      <c r="M23" s="33"/>
    </row>
    <row r="24" spans="1:13" ht="18.399999999999999" thickTop="1" x14ac:dyDescent="0.55000000000000004">
      <c r="K24" s="32"/>
    </row>
  </sheetData>
  <mergeCells count="3">
    <mergeCell ref="B2:K2"/>
    <mergeCell ref="C4:K5"/>
    <mergeCell ref="G23:J23"/>
  </mergeCells>
  <pageMargins left="0.7" right="0.7" top="0.75" bottom="0.75" header="0.3" footer="0.3"/>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9A7C-D459-486B-A9DF-04FAF870AE22}">
  <dimension ref="A1:M27"/>
  <sheetViews>
    <sheetView topLeftCell="A9" zoomScale="85" zoomScaleNormal="85" workbookViewId="0">
      <selection activeCell="G11" sqref="G11"/>
    </sheetView>
  </sheetViews>
  <sheetFormatPr defaultColWidth="8.86328125" defaultRowHeight="18" x14ac:dyDescent="0.55000000000000004"/>
  <cols>
    <col min="1" max="1" width="8.86328125" style="19"/>
    <col min="2" max="2" width="2.59765625" style="19" customWidth="1"/>
    <col min="3" max="3" width="46.46484375" style="19" customWidth="1"/>
    <col min="4" max="4" width="21.86328125" style="19" customWidth="1"/>
    <col min="5" max="5" width="10.73046875" style="19" customWidth="1"/>
    <col min="6" max="6" width="14.59765625" style="19" customWidth="1"/>
    <col min="7" max="7" width="15.265625" style="19" customWidth="1"/>
    <col min="8" max="8" width="10.33203125" style="19" customWidth="1"/>
    <col min="9" max="9" width="15.33203125" style="19" customWidth="1"/>
    <col min="10" max="10" width="13.06640625" style="19" customWidth="1"/>
    <col min="11" max="11" width="12.19921875" style="19" customWidth="1"/>
    <col min="12" max="12" width="0.73046875" style="19" customWidth="1"/>
    <col min="13" max="16384" width="8.86328125" style="19"/>
  </cols>
  <sheetData>
    <row r="1" spans="1:13" ht="18.399999999999999" thickBot="1" x14ac:dyDescent="0.6">
      <c r="C1" s="23"/>
      <c r="D1" s="23"/>
      <c r="E1" s="23"/>
      <c r="F1" s="23"/>
      <c r="G1" s="23"/>
      <c r="H1" s="23"/>
      <c r="I1" s="23"/>
      <c r="J1" s="23"/>
      <c r="K1" s="23"/>
      <c r="L1" s="29"/>
    </row>
    <row r="2" spans="1:13" ht="29.25" thickTop="1" thickBot="1" x14ac:dyDescent="0.9">
      <c r="A2" s="34"/>
      <c r="B2" s="125" t="s">
        <v>16</v>
      </c>
      <c r="C2" s="114"/>
      <c r="D2" s="114"/>
      <c r="E2" s="114"/>
      <c r="F2" s="114"/>
      <c r="G2" s="114"/>
      <c r="H2" s="114"/>
      <c r="I2" s="114"/>
      <c r="J2" s="114"/>
      <c r="K2" s="114"/>
      <c r="L2" s="88"/>
      <c r="M2" s="33"/>
    </row>
    <row r="3" spans="1:13" ht="18.75" thickTop="1" thickBot="1" x14ac:dyDescent="0.6">
      <c r="L3" s="32"/>
    </row>
    <row r="4" spans="1:13" ht="18.399999999999999" thickTop="1" x14ac:dyDescent="0.55000000000000004">
      <c r="C4" s="115" t="s">
        <v>17</v>
      </c>
      <c r="D4" s="116"/>
      <c r="E4" s="116"/>
      <c r="F4" s="116"/>
      <c r="G4" s="116"/>
      <c r="H4" s="116"/>
      <c r="I4" s="116"/>
      <c r="J4" s="116"/>
      <c r="K4" s="117"/>
      <c r="L4" s="24"/>
    </row>
    <row r="5" spans="1:13" ht="18.399999999999999" thickBot="1" x14ac:dyDescent="0.6">
      <c r="C5" s="118"/>
      <c r="D5" s="119"/>
      <c r="E5" s="119"/>
      <c r="F5" s="119"/>
      <c r="G5" s="119"/>
      <c r="H5" s="119"/>
      <c r="I5" s="119"/>
      <c r="J5" s="119"/>
      <c r="K5" s="120"/>
      <c r="L5" s="24"/>
    </row>
    <row r="6" spans="1:13" ht="33.75" customHeight="1" thickTop="1" x14ac:dyDescent="0.55000000000000004">
      <c r="C6" s="24"/>
      <c r="D6" s="24"/>
      <c r="E6" s="24"/>
      <c r="F6" s="24"/>
      <c r="G6" s="84"/>
      <c r="H6" s="84"/>
      <c r="I6" s="84"/>
      <c r="J6" s="84"/>
      <c r="K6" s="84"/>
      <c r="L6" s="84"/>
      <c r="M6" s="85"/>
    </row>
    <row r="7" spans="1:13" ht="3" customHeight="1" thickBot="1" x14ac:dyDescent="0.6">
      <c r="B7" s="37"/>
      <c r="C7" s="38"/>
      <c r="D7" s="38"/>
      <c r="E7" s="51"/>
      <c r="F7" s="22"/>
      <c r="G7" s="86"/>
      <c r="H7" s="86"/>
      <c r="I7" s="86"/>
      <c r="J7" s="86"/>
      <c r="K7" s="86"/>
      <c r="L7" s="86"/>
      <c r="M7" s="85"/>
    </row>
    <row r="8" spans="1:13" ht="18.399999999999999" thickBot="1" x14ac:dyDescent="0.6">
      <c r="A8" s="34"/>
      <c r="B8" s="37"/>
      <c r="C8" s="36" t="s">
        <v>51</v>
      </c>
      <c r="D8" s="94">
        <v>1</v>
      </c>
      <c r="E8" s="52"/>
      <c r="F8" s="29"/>
      <c r="G8" s="92" t="s">
        <v>63</v>
      </c>
      <c r="H8" s="83"/>
      <c r="I8" s="83"/>
      <c r="J8" s="83"/>
      <c r="K8" s="83"/>
      <c r="L8" s="85"/>
      <c r="M8" s="87"/>
    </row>
    <row r="9" spans="1:13" ht="43.5" customHeight="1" thickTop="1" thickBot="1" x14ac:dyDescent="0.6">
      <c r="A9" s="34"/>
      <c r="B9" s="40"/>
      <c r="C9" s="68" t="s">
        <v>43</v>
      </c>
      <c r="D9" s="64" t="s">
        <v>42</v>
      </c>
      <c r="E9" s="64" t="s">
        <v>41</v>
      </c>
      <c r="F9" s="64" t="s">
        <v>49</v>
      </c>
      <c r="G9" s="93" t="s">
        <v>48</v>
      </c>
      <c r="H9" s="64" t="s">
        <v>40</v>
      </c>
      <c r="I9" s="64" t="s">
        <v>39</v>
      </c>
      <c r="J9" s="64" t="s">
        <v>47</v>
      </c>
      <c r="K9" s="64" t="s">
        <v>38</v>
      </c>
      <c r="L9" s="69"/>
      <c r="M9" s="21"/>
    </row>
    <row r="10" spans="1:13" ht="18.75" thickTop="1" thickBot="1" x14ac:dyDescent="0.6">
      <c r="A10" s="34"/>
      <c r="B10" s="26"/>
      <c r="C10" s="75" t="s">
        <v>27</v>
      </c>
      <c r="D10" s="65">
        <v>131227</v>
      </c>
      <c r="E10" s="62">
        <v>3.25</v>
      </c>
      <c r="F10" s="58">
        <v>1</v>
      </c>
      <c r="G10" s="66">
        <v>1</v>
      </c>
      <c r="H10" s="58">
        <f t="shared" ref="H10:H23" si="0">G10/F10</f>
        <v>1</v>
      </c>
      <c r="I10" s="59">
        <f>ROUNDUP(H10*$D$8,0)</f>
        <v>1</v>
      </c>
      <c r="J10" s="62">
        <f>H10*E10</f>
        <v>3.25</v>
      </c>
      <c r="K10" s="62">
        <f t="shared" ref="K10:K24" si="1">I10*E10</f>
        <v>3.25</v>
      </c>
      <c r="L10" s="30"/>
      <c r="M10" s="20"/>
    </row>
    <row r="11" spans="1:13" ht="18.75" thickTop="1" thickBot="1" x14ac:dyDescent="0.6">
      <c r="A11" s="34"/>
      <c r="B11" s="26"/>
      <c r="C11" s="75" t="s">
        <v>26</v>
      </c>
      <c r="D11" s="65">
        <v>529776</v>
      </c>
      <c r="E11" s="62">
        <v>1.68</v>
      </c>
      <c r="F11" s="58">
        <v>1</v>
      </c>
      <c r="G11" s="66">
        <v>1</v>
      </c>
      <c r="H11" s="58">
        <f t="shared" si="0"/>
        <v>1</v>
      </c>
      <c r="I11" s="59">
        <f t="shared" ref="I11:I24" si="2">ROUNDUP(H11*$D$8,0)</f>
        <v>1</v>
      </c>
      <c r="J11" s="62">
        <f t="shared" ref="J11:J24" si="3">H11*E11</f>
        <v>1.68</v>
      </c>
      <c r="K11" s="62">
        <f t="shared" si="1"/>
        <v>1.68</v>
      </c>
      <c r="L11" s="30"/>
      <c r="M11" s="20"/>
    </row>
    <row r="12" spans="1:13" ht="18.75" thickTop="1" thickBot="1" x14ac:dyDescent="0.6">
      <c r="A12" s="34"/>
      <c r="B12" s="26"/>
      <c r="C12" s="75" t="s">
        <v>37</v>
      </c>
      <c r="D12" s="67">
        <v>422662</v>
      </c>
      <c r="E12" s="62">
        <v>5.98</v>
      </c>
      <c r="F12" s="58">
        <v>6</v>
      </c>
      <c r="G12" s="66">
        <v>6</v>
      </c>
      <c r="H12" s="58">
        <f t="shared" si="0"/>
        <v>1</v>
      </c>
      <c r="I12" s="59">
        <f t="shared" si="2"/>
        <v>1</v>
      </c>
      <c r="J12" s="62">
        <f t="shared" si="3"/>
        <v>5.98</v>
      </c>
      <c r="K12" s="62">
        <f t="shared" si="1"/>
        <v>5.98</v>
      </c>
      <c r="L12" s="30"/>
      <c r="M12" s="20"/>
    </row>
    <row r="13" spans="1:13" ht="18.75" thickTop="1" thickBot="1" x14ac:dyDescent="0.6">
      <c r="A13" s="34"/>
      <c r="B13" s="26"/>
      <c r="C13" s="76" t="s">
        <v>25</v>
      </c>
      <c r="D13" s="67">
        <v>1000022577</v>
      </c>
      <c r="E13" s="62">
        <v>6.48</v>
      </c>
      <c r="F13" s="58">
        <v>1</v>
      </c>
      <c r="G13" s="66">
        <v>1</v>
      </c>
      <c r="H13" s="58">
        <f t="shared" si="0"/>
        <v>1</v>
      </c>
      <c r="I13" s="59">
        <f t="shared" si="2"/>
        <v>1</v>
      </c>
      <c r="J13" s="62">
        <f t="shared" si="3"/>
        <v>6.48</v>
      </c>
      <c r="K13" s="62">
        <f t="shared" si="1"/>
        <v>6.48</v>
      </c>
      <c r="L13" s="30"/>
      <c r="M13" s="20"/>
    </row>
    <row r="14" spans="1:13" ht="18.75" thickTop="1" thickBot="1" x14ac:dyDescent="0.6">
      <c r="A14" s="34"/>
      <c r="B14" s="26"/>
      <c r="C14" s="75" t="s">
        <v>36</v>
      </c>
      <c r="D14" s="67">
        <v>129028</v>
      </c>
      <c r="E14" s="62">
        <v>2.4700000000000002</v>
      </c>
      <c r="F14" s="58">
        <v>1</v>
      </c>
      <c r="G14" s="66">
        <v>1</v>
      </c>
      <c r="H14" s="58">
        <f t="shared" si="0"/>
        <v>1</v>
      </c>
      <c r="I14" s="59">
        <f t="shared" si="2"/>
        <v>1</v>
      </c>
      <c r="J14" s="62">
        <f t="shared" si="3"/>
        <v>2.4700000000000002</v>
      </c>
      <c r="K14" s="62">
        <f t="shared" si="1"/>
        <v>2.4700000000000002</v>
      </c>
      <c r="L14" s="30"/>
      <c r="M14" s="20"/>
    </row>
    <row r="15" spans="1:13" ht="18.75" thickTop="1" thickBot="1" x14ac:dyDescent="0.6">
      <c r="A15" s="34"/>
      <c r="B15" s="26"/>
      <c r="C15" s="75" t="s">
        <v>35</v>
      </c>
      <c r="D15" s="67">
        <v>258939</v>
      </c>
      <c r="E15" s="62">
        <v>2.4700000000000002</v>
      </c>
      <c r="F15" s="58">
        <v>1</v>
      </c>
      <c r="G15" s="66">
        <v>1</v>
      </c>
      <c r="H15" s="58">
        <f t="shared" si="0"/>
        <v>1</v>
      </c>
      <c r="I15" s="59">
        <f t="shared" si="2"/>
        <v>1</v>
      </c>
      <c r="J15" s="62">
        <f t="shared" si="3"/>
        <v>2.4700000000000002</v>
      </c>
      <c r="K15" s="62">
        <f t="shared" si="1"/>
        <v>2.4700000000000002</v>
      </c>
      <c r="L15" s="30"/>
      <c r="M15" s="20"/>
    </row>
    <row r="16" spans="1:13" ht="18.75" thickTop="1" thickBot="1" x14ac:dyDescent="0.6">
      <c r="A16" s="34"/>
      <c r="B16" s="26"/>
      <c r="C16" s="76" t="s">
        <v>34</v>
      </c>
      <c r="D16" s="67">
        <v>924212</v>
      </c>
      <c r="E16" s="62">
        <v>5.98</v>
      </c>
      <c r="F16" s="58">
        <v>6</v>
      </c>
      <c r="G16" s="66">
        <v>2</v>
      </c>
      <c r="H16" s="58">
        <f t="shared" si="0"/>
        <v>0.33333333333333331</v>
      </c>
      <c r="I16" s="59">
        <f t="shared" si="2"/>
        <v>1</v>
      </c>
      <c r="J16" s="62">
        <f t="shared" si="3"/>
        <v>1.9933333333333334</v>
      </c>
      <c r="K16" s="62">
        <f t="shared" si="1"/>
        <v>5.98</v>
      </c>
      <c r="L16" s="30"/>
      <c r="M16" s="20"/>
    </row>
    <row r="17" spans="1:13" ht="18.75" thickTop="1" thickBot="1" x14ac:dyDescent="0.6">
      <c r="A17" s="34"/>
      <c r="B17" s="26"/>
      <c r="C17" s="76" t="s">
        <v>22</v>
      </c>
      <c r="D17" s="67">
        <v>690969</v>
      </c>
      <c r="E17" s="62">
        <v>19.97</v>
      </c>
      <c r="F17" s="58">
        <v>2</v>
      </c>
      <c r="G17" s="66">
        <v>1</v>
      </c>
      <c r="H17" s="58">
        <f t="shared" si="0"/>
        <v>0.5</v>
      </c>
      <c r="I17" s="59">
        <f t="shared" si="2"/>
        <v>1</v>
      </c>
      <c r="J17" s="62">
        <f t="shared" si="3"/>
        <v>9.9849999999999994</v>
      </c>
      <c r="K17" s="62">
        <f t="shared" si="1"/>
        <v>19.97</v>
      </c>
      <c r="L17" s="30"/>
      <c r="M17" s="20"/>
    </row>
    <row r="18" spans="1:13" ht="18.75" thickTop="1" thickBot="1" x14ac:dyDescent="0.6">
      <c r="A18" s="34"/>
      <c r="B18" s="26"/>
      <c r="C18" s="75" t="s">
        <v>33</v>
      </c>
      <c r="D18" s="67">
        <v>1001868892</v>
      </c>
      <c r="E18" s="62">
        <v>5.48</v>
      </c>
      <c r="F18" s="58">
        <v>3</v>
      </c>
      <c r="G18" s="66">
        <v>1</v>
      </c>
      <c r="H18" s="58">
        <f t="shared" si="0"/>
        <v>0.33333333333333331</v>
      </c>
      <c r="I18" s="59">
        <f t="shared" si="2"/>
        <v>1</v>
      </c>
      <c r="J18" s="62">
        <f t="shared" si="3"/>
        <v>1.8266666666666667</v>
      </c>
      <c r="K18" s="62">
        <f t="shared" si="1"/>
        <v>5.48</v>
      </c>
      <c r="L18" s="30"/>
      <c r="M18" s="20"/>
    </row>
    <row r="19" spans="1:13" ht="18.75" thickTop="1" thickBot="1" x14ac:dyDescent="0.6">
      <c r="A19" s="34"/>
      <c r="B19" s="26"/>
      <c r="C19" s="76" t="s">
        <v>32</v>
      </c>
      <c r="D19" s="67">
        <v>1001253107</v>
      </c>
      <c r="E19" s="62">
        <v>1</v>
      </c>
      <c r="F19" s="58">
        <v>2880</v>
      </c>
      <c r="G19" s="66">
        <v>1</v>
      </c>
      <c r="H19" s="58">
        <f t="shared" si="0"/>
        <v>3.4722222222222224E-4</v>
      </c>
      <c r="I19" s="59">
        <f t="shared" si="2"/>
        <v>1</v>
      </c>
      <c r="J19" s="62">
        <f t="shared" si="3"/>
        <v>3.4722222222222224E-4</v>
      </c>
      <c r="K19" s="62">
        <f t="shared" si="1"/>
        <v>1</v>
      </c>
      <c r="L19" s="30"/>
      <c r="M19" s="20"/>
    </row>
    <row r="20" spans="1:13" ht="18.75" thickTop="1" thickBot="1" x14ac:dyDescent="0.6">
      <c r="A20" s="34"/>
      <c r="B20" s="26"/>
      <c r="C20" s="76" t="s">
        <v>31</v>
      </c>
      <c r="D20" s="67">
        <v>1000055578</v>
      </c>
      <c r="E20" s="62">
        <v>18.25</v>
      </c>
      <c r="F20" s="58">
        <v>30</v>
      </c>
      <c r="G20" s="66">
        <v>5</v>
      </c>
      <c r="H20" s="58">
        <f t="shared" si="0"/>
        <v>0.16666666666666666</v>
      </c>
      <c r="I20" s="59">
        <f t="shared" si="2"/>
        <v>1</v>
      </c>
      <c r="J20" s="62">
        <f t="shared" si="3"/>
        <v>3.0416666666666665</v>
      </c>
      <c r="K20" s="62">
        <f t="shared" si="1"/>
        <v>18.25</v>
      </c>
      <c r="L20" s="30"/>
    </row>
    <row r="21" spans="1:13" ht="18.75" thickTop="1" thickBot="1" x14ac:dyDescent="0.6">
      <c r="A21" s="34"/>
      <c r="B21" s="26"/>
      <c r="C21" s="76" t="s">
        <v>30</v>
      </c>
      <c r="D21" s="58">
        <v>1000055677</v>
      </c>
      <c r="E21" s="62">
        <v>5.47</v>
      </c>
      <c r="F21" s="58">
        <v>3</v>
      </c>
      <c r="G21" s="66">
        <v>5</v>
      </c>
      <c r="H21" s="58">
        <f t="shared" si="0"/>
        <v>1.6666666666666667</v>
      </c>
      <c r="I21" s="59">
        <f t="shared" si="2"/>
        <v>2</v>
      </c>
      <c r="J21" s="62">
        <f t="shared" si="3"/>
        <v>9.1166666666666671</v>
      </c>
      <c r="K21" s="62">
        <f t="shared" si="1"/>
        <v>10.94</v>
      </c>
      <c r="L21" s="30"/>
    </row>
    <row r="22" spans="1:13" ht="18.75" thickTop="1" thickBot="1" x14ac:dyDescent="0.6">
      <c r="A22" s="34"/>
      <c r="B22" s="26"/>
      <c r="C22" s="76" t="s">
        <v>29</v>
      </c>
      <c r="D22" s="67">
        <v>451153</v>
      </c>
      <c r="E22" s="60">
        <v>1.97</v>
      </c>
      <c r="F22" s="58">
        <v>2</v>
      </c>
      <c r="G22" s="66">
        <v>1</v>
      </c>
      <c r="H22" s="58">
        <f t="shared" si="0"/>
        <v>0.5</v>
      </c>
      <c r="I22" s="59">
        <f t="shared" si="2"/>
        <v>1</v>
      </c>
      <c r="J22" s="62">
        <f t="shared" si="3"/>
        <v>0.98499999999999999</v>
      </c>
      <c r="K22" s="62">
        <f t="shared" si="1"/>
        <v>1.97</v>
      </c>
      <c r="L22" s="30"/>
    </row>
    <row r="23" spans="1:13" ht="18.75" thickTop="1" thickBot="1" x14ac:dyDescent="0.6">
      <c r="A23" s="34"/>
      <c r="B23" s="26"/>
      <c r="C23" s="76" t="s">
        <v>61</v>
      </c>
      <c r="D23" s="67">
        <v>1002852868</v>
      </c>
      <c r="E23" s="60">
        <v>0.69</v>
      </c>
      <c r="F23" s="58">
        <v>1</v>
      </c>
      <c r="G23" s="66">
        <v>1</v>
      </c>
      <c r="H23" s="58">
        <f t="shared" si="0"/>
        <v>1</v>
      </c>
      <c r="I23" s="59">
        <f t="shared" si="2"/>
        <v>1</v>
      </c>
      <c r="J23" s="62">
        <f t="shared" si="3"/>
        <v>0.69</v>
      </c>
      <c r="K23" s="62">
        <f t="shared" si="1"/>
        <v>0.69</v>
      </c>
      <c r="L23" s="30"/>
    </row>
    <row r="24" spans="1:13" ht="18.75" thickTop="1" thickBot="1" x14ac:dyDescent="0.6">
      <c r="A24" s="34"/>
      <c r="B24" s="26"/>
      <c r="C24" s="76" t="s">
        <v>28</v>
      </c>
      <c r="D24" s="67">
        <v>1004575103</v>
      </c>
      <c r="E24" s="62">
        <v>4.67</v>
      </c>
      <c r="F24" s="58">
        <v>1</v>
      </c>
      <c r="G24" s="66">
        <v>1</v>
      </c>
      <c r="H24" s="58">
        <f t="shared" ref="H24" si="4">G24/F24</f>
        <v>1</v>
      </c>
      <c r="I24" s="59">
        <f t="shared" si="2"/>
        <v>1</v>
      </c>
      <c r="J24" s="62">
        <f t="shared" si="3"/>
        <v>4.67</v>
      </c>
      <c r="K24" s="62">
        <f t="shared" si="1"/>
        <v>4.67</v>
      </c>
      <c r="L24" s="30"/>
    </row>
    <row r="25" spans="1:13" ht="6.4" customHeight="1" thickTop="1" thickBot="1" x14ac:dyDescent="0.6">
      <c r="A25" s="34"/>
      <c r="B25" s="42"/>
      <c r="C25" s="46"/>
      <c r="D25" s="46"/>
      <c r="E25" s="46"/>
      <c r="F25" s="46"/>
      <c r="G25" s="27"/>
      <c r="H25" s="35"/>
      <c r="I25" s="35"/>
      <c r="J25" s="28"/>
      <c r="K25" s="35"/>
      <c r="L25" s="30"/>
    </row>
    <row r="26" spans="1:13" ht="18.75" thickTop="1" thickBot="1" x14ac:dyDescent="0.6">
      <c r="F26" s="34"/>
      <c r="G26" s="122" t="s">
        <v>50</v>
      </c>
      <c r="H26" s="123"/>
      <c r="I26" s="123"/>
      <c r="J26" s="124"/>
      <c r="K26" s="97">
        <f>SUM(K10:K24)</f>
        <v>91.28</v>
      </c>
      <c r="L26" s="41"/>
    </row>
    <row r="27" spans="1:13" ht="18.399999999999999" thickTop="1" x14ac:dyDescent="0.55000000000000004">
      <c r="K27" s="32"/>
      <c r="L27" s="32"/>
    </row>
  </sheetData>
  <mergeCells count="3">
    <mergeCell ref="C4:K5"/>
    <mergeCell ref="G26:J26"/>
    <mergeCell ref="B2:K2"/>
  </mergeCells>
  <pageMargins left="0.7" right="0.7" top="0.75" bottom="0.75" header="0.3" footer="0.3"/>
  <pageSetup orientation="portrait" verticalDpi="599"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C895-AE5F-413B-A88F-E774278BC2C8}">
  <dimension ref="A1:M21"/>
  <sheetViews>
    <sheetView tabSelected="1" topLeftCell="A7" zoomScale="85" zoomScaleNormal="85" workbookViewId="0">
      <selection activeCell="H10" sqref="H10"/>
    </sheetView>
  </sheetViews>
  <sheetFormatPr defaultColWidth="8.86328125" defaultRowHeight="18" x14ac:dyDescent="0.55000000000000004"/>
  <cols>
    <col min="1" max="1" width="8.86328125" style="19"/>
    <col min="2" max="2" width="2.59765625" style="19" customWidth="1"/>
    <col min="3" max="3" width="46.46484375" style="19" customWidth="1"/>
    <col min="4" max="4" width="21.86328125" style="19" customWidth="1"/>
    <col min="5" max="5" width="10.73046875" style="19" customWidth="1"/>
    <col min="6" max="6" width="14.59765625" style="19" customWidth="1"/>
    <col min="7" max="7" width="14.6640625" style="19" customWidth="1"/>
    <col min="8" max="8" width="10.33203125" style="19" customWidth="1"/>
    <col min="9" max="9" width="15.33203125" style="19" customWidth="1"/>
    <col min="10" max="10" width="13.06640625" style="19" customWidth="1"/>
    <col min="11" max="11" width="12.19921875" style="19" customWidth="1"/>
    <col min="12" max="12" width="0.73046875" style="19" customWidth="1"/>
    <col min="13" max="16384" width="8.86328125" style="19"/>
  </cols>
  <sheetData>
    <row r="1" spans="1:13" ht="18.399999999999999" thickBot="1" x14ac:dyDescent="0.6">
      <c r="B1" s="29"/>
      <c r="C1" s="29"/>
      <c r="D1" s="29"/>
      <c r="E1" s="29"/>
      <c r="F1" s="29"/>
      <c r="G1" s="29"/>
      <c r="H1" s="29"/>
      <c r="I1" s="29"/>
      <c r="J1" s="29"/>
      <c r="K1" s="29"/>
      <c r="L1" s="29"/>
    </row>
    <row r="2" spans="1:13" ht="29.25" thickTop="1" thickBot="1" x14ac:dyDescent="0.9">
      <c r="A2" s="34"/>
      <c r="B2" s="126" t="s">
        <v>4</v>
      </c>
      <c r="C2" s="126"/>
      <c r="D2" s="126"/>
      <c r="E2" s="126"/>
      <c r="F2" s="126"/>
      <c r="G2" s="126"/>
      <c r="H2" s="126"/>
      <c r="I2" s="126"/>
      <c r="J2" s="126"/>
      <c r="K2" s="126"/>
      <c r="L2" s="53"/>
    </row>
    <row r="3" spans="1:13" ht="18.75" thickTop="1" thickBot="1" x14ac:dyDescent="0.6">
      <c r="B3" s="32"/>
      <c r="C3" s="32"/>
      <c r="D3" s="32"/>
      <c r="E3" s="32"/>
      <c r="F3" s="32"/>
      <c r="G3" s="32"/>
      <c r="H3" s="54"/>
      <c r="I3" s="54"/>
      <c r="J3" s="54"/>
      <c r="K3" s="54"/>
      <c r="L3" s="32"/>
    </row>
    <row r="4" spans="1:13" ht="18.399999999999999" thickTop="1" x14ac:dyDescent="0.55000000000000004">
      <c r="C4" s="115" t="s">
        <v>17</v>
      </c>
      <c r="D4" s="116"/>
      <c r="E4" s="116"/>
      <c r="F4" s="116"/>
      <c r="G4" s="116"/>
      <c r="H4" s="116"/>
      <c r="I4" s="116"/>
      <c r="J4" s="116"/>
      <c r="K4" s="117"/>
      <c r="L4" s="24"/>
    </row>
    <row r="5" spans="1:13" ht="18.399999999999999" thickBot="1" x14ac:dyDescent="0.6">
      <c r="C5" s="118"/>
      <c r="D5" s="119"/>
      <c r="E5" s="119"/>
      <c r="F5" s="119"/>
      <c r="G5" s="119"/>
      <c r="H5" s="119"/>
      <c r="I5" s="119"/>
      <c r="J5" s="119"/>
      <c r="K5" s="120"/>
      <c r="L5" s="24"/>
    </row>
    <row r="6" spans="1:13" ht="33.75" customHeight="1" thickTop="1" x14ac:dyDescent="0.55000000000000004">
      <c r="C6" s="24"/>
      <c r="D6" s="24"/>
      <c r="E6" s="24"/>
      <c r="F6" s="24"/>
      <c r="G6" s="84"/>
      <c r="H6" s="84"/>
      <c r="I6" s="84"/>
      <c r="J6" s="84"/>
      <c r="K6" s="84"/>
      <c r="L6" s="84"/>
      <c r="M6" s="85"/>
    </row>
    <row r="7" spans="1:13" ht="3" customHeight="1" thickBot="1" x14ac:dyDescent="0.6">
      <c r="B7" s="37"/>
      <c r="C7" s="38"/>
      <c r="D7" s="38"/>
      <c r="E7" s="51"/>
      <c r="F7" s="22"/>
      <c r="G7" s="86"/>
      <c r="H7" s="86"/>
      <c r="I7" s="86"/>
      <c r="J7" s="86"/>
      <c r="K7" s="86"/>
      <c r="L7" s="86"/>
      <c r="M7" s="85"/>
    </row>
    <row r="8" spans="1:13" ht="18.75" thickTop="1" thickBot="1" x14ac:dyDescent="0.6">
      <c r="A8" s="34"/>
      <c r="B8" s="50"/>
      <c r="C8" s="47" t="s">
        <v>51</v>
      </c>
      <c r="D8" s="95">
        <v>1</v>
      </c>
      <c r="E8" s="29"/>
      <c r="F8" s="29"/>
      <c r="G8" s="92" t="s">
        <v>63</v>
      </c>
      <c r="H8" s="83"/>
      <c r="I8" s="83"/>
      <c r="J8" s="83"/>
      <c r="K8" s="83"/>
      <c r="L8" s="96"/>
      <c r="M8" s="87"/>
    </row>
    <row r="9" spans="1:13" ht="43.5" customHeight="1" thickTop="1" thickBot="1" x14ac:dyDescent="0.6">
      <c r="A9" s="34"/>
      <c r="B9" s="26"/>
      <c r="C9" s="63" t="s">
        <v>43</v>
      </c>
      <c r="D9" s="64" t="s">
        <v>42</v>
      </c>
      <c r="E9" s="64" t="s">
        <v>41</v>
      </c>
      <c r="F9" s="64" t="s">
        <v>49</v>
      </c>
      <c r="G9" s="93" t="s">
        <v>48</v>
      </c>
      <c r="H9" s="64" t="s">
        <v>40</v>
      </c>
      <c r="I9" s="64" t="s">
        <v>39</v>
      </c>
      <c r="J9" s="64" t="s">
        <v>47</v>
      </c>
      <c r="K9" s="64" t="s">
        <v>38</v>
      </c>
      <c r="L9" s="30"/>
      <c r="M9" s="21"/>
    </row>
    <row r="10" spans="1:13" ht="18.75" thickTop="1" thickBot="1" x14ac:dyDescent="0.6">
      <c r="A10" s="34"/>
      <c r="B10" s="26"/>
      <c r="C10" s="77" t="s">
        <v>21</v>
      </c>
      <c r="D10" s="58">
        <v>1001611547</v>
      </c>
      <c r="E10" s="72">
        <v>3.98</v>
      </c>
      <c r="F10" s="72">
        <v>4</v>
      </c>
      <c r="G10" s="73">
        <v>1</v>
      </c>
      <c r="H10" s="58">
        <f>G10/F10</f>
        <v>0.25</v>
      </c>
      <c r="I10" s="59">
        <f>ROUNDUP(H10*$D$8,0)</f>
        <v>1</v>
      </c>
      <c r="J10" s="74">
        <f>H10*E10</f>
        <v>0.995</v>
      </c>
      <c r="K10" s="62">
        <f t="shared" ref="K10:K18" si="0">I10*E10</f>
        <v>3.98</v>
      </c>
      <c r="L10" s="30"/>
      <c r="M10" s="20"/>
    </row>
    <row r="11" spans="1:13" ht="18.75" thickTop="1" thickBot="1" x14ac:dyDescent="0.6">
      <c r="A11" s="34"/>
      <c r="B11" s="26"/>
      <c r="C11" s="77" t="s">
        <v>19</v>
      </c>
      <c r="D11" s="67">
        <v>159358</v>
      </c>
      <c r="E11" s="62">
        <v>4.7300000000000004</v>
      </c>
      <c r="F11" s="58">
        <v>1</v>
      </c>
      <c r="G11" s="66">
        <v>6</v>
      </c>
      <c r="H11" s="58">
        <f t="shared" ref="H11:H18" si="1">G11/F11</f>
        <v>6</v>
      </c>
      <c r="I11" s="59">
        <f t="shared" ref="I11:I18" si="2">ROUNDUP(H11*$D$8,0)</f>
        <v>6</v>
      </c>
      <c r="J11" s="62">
        <f t="shared" ref="J11:J18" si="3">H11*E11</f>
        <v>28.380000000000003</v>
      </c>
      <c r="K11" s="62">
        <f t="shared" si="0"/>
        <v>28.380000000000003</v>
      </c>
      <c r="L11" s="30"/>
      <c r="M11" s="20"/>
    </row>
    <row r="12" spans="1:13" ht="18.75" thickTop="1" thickBot="1" x14ac:dyDescent="0.6">
      <c r="A12" s="34"/>
      <c r="B12" s="26"/>
      <c r="C12" s="76" t="s">
        <v>46</v>
      </c>
      <c r="D12" s="67">
        <v>1000022577</v>
      </c>
      <c r="E12" s="62">
        <v>6.48</v>
      </c>
      <c r="F12" s="58">
        <v>1</v>
      </c>
      <c r="G12" s="66">
        <v>1</v>
      </c>
      <c r="H12" s="58">
        <f t="shared" si="1"/>
        <v>1</v>
      </c>
      <c r="I12" s="59">
        <f t="shared" si="2"/>
        <v>1</v>
      </c>
      <c r="J12" s="62">
        <f t="shared" si="3"/>
        <v>6.48</v>
      </c>
      <c r="K12" s="62">
        <f t="shared" si="0"/>
        <v>6.48</v>
      </c>
      <c r="L12" s="30"/>
      <c r="M12" s="20"/>
    </row>
    <row r="13" spans="1:13" ht="18.75" thickTop="1" thickBot="1" x14ac:dyDescent="0.6">
      <c r="A13" s="34"/>
      <c r="B13" s="26"/>
      <c r="C13" s="78" t="s">
        <v>24</v>
      </c>
      <c r="D13" s="67">
        <v>169850</v>
      </c>
      <c r="E13" s="62">
        <v>8.48</v>
      </c>
      <c r="F13" s="58">
        <v>1</v>
      </c>
      <c r="G13" s="66">
        <v>1</v>
      </c>
      <c r="H13" s="58">
        <f t="shared" si="1"/>
        <v>1</v>
      </c>
      <c r="I13" s="59">
        <f t="shared" si="2"/>
        <v>1</v>
      </c>
      <c r="J13" s="62">
        <f t="shared" si="3"/>
        <v>8.48</v>
      </c>
      <c r="K13" s="62">
        <f t="shared" si="0"/>
        <v>8.48</v>
      </c>
      <c r="L13" s="30"/>
      <c r="M13" s="20"/>
    </row>
    <row r="14" spans="1:13" ht="18.75" thickTop="1" thickBot="1" x14ac:dyDescent="0.6">
      <c r="A14" s="34"/>
      <c r="B14" s="26"/>
      <c r="C14" s="76" t="s">
        <v>45</v>
      </c>
      <c r="D14" s="67">
        <v>924212</v>
      </c>
      <c r="E14" s="62">
        <v>4.9800000000000004</v>
      </c>
      <c r="F14" s="58">
        <v>6</v>
      </c>
      <c r="G14" s="66">
        <v>2</v>
      </c>
      <c r="H14" s="58">
        <f t="shared" si="1"/>
        <v>0.33333333333333331</v>
      </c>
      <c r="I14" s="59">
        <f t="shared" si="2"/>
        <v>1</v>
      </c>
      <c r="J14" s="62">
        <f t="shared" si="3"/>
        <v>1.6600000000000001</v>
      </c>
      <c r="K14" s="62">
        <f t="shared" si="0"/>
        <v>4.9800000000000004</v>
      </c>
      <c r="L14" s="30"/>
      <c r="M14" s="20"/>
    </row>
    <row r="15" spans="1:13" ht="18.75" thickTop="1" thickBot="1" x14ac:dyDescent="0.6">
      <c r="A15" s="34"/>
      <c r="B15" s="26"/>
      <c r="C15" s="76" t="s">
        <v>44</v>
      </c>
      <c r="D15" s="67">
        <v>1000055586</v>
      </c>
      <c r="E15" s="62">
        <v>23.97</v>
      </c>
      <c r="F15" s="58">
        <v>15</v>
      </c>
      <c r="G15" s="66">
        <v>3</v>
      </c>
      <c r="H15" s="58">
        <f t="shared" si="1"/>
        <v>0.2</v>
      </c>
      <c r="I15" s="59">
        <f t="shared" si="2"/>
        <v>1</v>
      </c>
      <c r="J15" s="62">
        <f t="shared" si="3"/>
        <v>4.7939999999999996</v>
      </c>
      <c r="K15" s="62">
        <f t="shared" si="0"/>
        <v>23.97</v>
      </c>
      <c r="L15" s="30"/>
      <c r="M15" s="20"/>
    </row>
    <row r="16" spans="1:13" ht="18.75" thickTop="1" thickBot="1" x14ac:dyDescent="0.6">
      <c r="A16" s="34"/>
      <c r="B16" s="26"/>
      <c r="C16" s="76" t="s">
        <v>29</v>
      </c>
      <c r="D16" s="67">
        <v>451153</v>
      </c>
      <c r="E16" s="60">
        <v>1.97</v>
      </c>
      <c r="F16" s="58">
        <v>2</v>
      </c>
      <c r="G16" s="66">
        <v>1</v>
      </c>
      <c r="H16" s="58">
        <f t="shared" si="1"/>
        <v>0.5</v>
      </c>
      <c r="I16" s="59">
        <f t="shared" si="2"/>
        <v>1</v>
      </c>
      <c r="J16" s="62">
        <f t="shared" si="3"/>
        <v>0.98499999999999999</v>
      </c>
      <c r="K16" s="62">
        <f t="shared" si="0"/>
        <v>1.97</v>
      </c>
      <c r="L16" s="30"/>
      <c r="M16" s="20"/>
    </row>
    <row r="17" spans="1:13" ht="18.75" thickTop="1" thickBot="1" x14ac:dyDescent="0.6">
      <c r="A17" s="34"/>
      <c r="B17" s="26"/>
      <c r="C17" s="76" t="s">
        <v>61</v>
      </c>
      <c r="D17" s="67">
        <v>1002852868</v>
      </c>
      <c r="E17" s="60">
        <v>0.69</v>
      </c>
      <c r="F17" s="58">
        <v>1</v>
      </c>
      <c r="G17" s="66">
        <v>1</v>
      </c>
      <c r="H17" s="58">
        <f t="shared" si="1"/>
        <v>1</v>
      </c>
      <c r="I17" s="59">
        <f t="shared" si="2"/>
        <v>1</v>
      </c>
      <c r="J17" s="62">
        <f t="shared" si="3"/>
        <v>0.69</v>
      </c>
      <c r="K17" s="62">
        <f t="shared" si="0"/>
        <v>0.69</v>
      </c>
      <c r="L17" s="30"/>
      <c r="M17" s="20"/>
    </row>
    <row r="18" spans="1:13" ht="18.75" thickTop="1" thickBot="1" x14ac:dyDescent="0.6">
      <c r="A18" s="34"/>
      <c r="B18" s="26"/>
      <c r="C18" s="76" t="s">
        <v>28</v>
      </c>
      <c r="D18" s="67">
        <v>1004575103</v>
      </c>
      <c r="E18" s="62">
        <v>4.67</v>
      </c>
      <c r="F18" s="58">
        <v>1</v>
      </c>
      <c r="G18" s="66">
        <v>1</v>
      </c>
      <c r="H18" s="58">
        <f t="shared" si="1"/>
        <v>1</v>
      </c>
      <c r="I18" s="59">
        <f t="shared" si="2"/>
        <v>1</v>
      </c>
      <c r="J18" s="62">
        <f t="shared" si="3"/>
        <v>4.67</v>
      </c>
      <c r="K18" s="62">
        <f t="shared" si="0"/>
        <v>4.67</v>
      </c>
      <c r="L18" s="30"/>
      <c r="M18" s="20"/>
    </row>
    <row r="19" spans="1:13" ht="6.4" customHeight="1" thickTop="1" thickBot="1" x14ac:dyDescent="0.6">
      <c r="A19" s="34"/>
      <c r="B19" s="42"/>
      <c r="C19" s="46"/>
      <c r="D19" s="46"/>
      <c r="E19" s="46"/>
      <c r="F19" s="46"/>
      <c r="G19" s="70"/>
      <c r="H19" s="46"/>
      <c r="I19" s="46"/>
      <c r="J19" s="71"/>
      <c r="K19" s="46"/>
      <c r="L19" s="49"/>
    </row>
    <row r="20" spans="1:13" ht="18.75" thickTop="1" thickBot="1" x14ac:dyDescent="0.6">
      <c r="F20" s="23"/>
      <c r="G20" s="127" t="s">
        <v>50</v>
      </c>
      <c r="H20" s="128"/>
      <c r="I20" s="128"/>
      <c r="J20" s="129"/>
      <c r="K20" s="98">
        <f>SUM(K10:K18)</f>
        <v>83.600000000000009</v>
      </c>
      <c r="L20" s="48"/>
    </row>
    <row r="21" spans="1:13" ht="18.399999999999999" thickTop="1" x14ac:dyDescent="0.55000000000000004">
      <c r="G21" s="23"/>
      <c r="K21" s="32"/>
    </row>
  </sheetData>
  <mergeCells count="3">
    <mergeCell ref="B2:K2"/>
    <mergeCell ref="C4:K5"/>
    <mergeCell ref="G20:J20"/>
  </mergeCells>
  <pageMargins left="0.7" right="0.7" top="0.75" bottom="0.75" header="0.3" footer="0.3"/>
  <pageSetup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61B89AE94B3E49B947531BDAFF1AEC" ma:contentTypeVersion="9" ma:contentTypeDescription="Create a new document." ma:contentTypeScope="" ma:versionID="2a75478d700ce9d14525db4887a13f63">
  <xsd:schema xmlns:xsd="http://www.w3.org/2001/XMLSchema" xmlns:xs="http://www.w3.org/2001/XMLSchema" xmlns:p="http://schemas.microsoft.com/office/2006/metadata/properties" xmlns:ns3="1846ea9a-3130-4a3d-98cf-49c042744b9a" targetNamespace="http://schemas.microsoft.com/office/2006/metadata/properties" ma:root="true" ma:fieldsID="6b48f233bb89852a9a79703d305ac631" ns3:_="">
    <xsd:import namespace="1846ea9a-3130-4a3d-98cf-49c042744b9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6ea9a-3130-4a3d-98cf-49c042744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9ECEA4-C53C-4528-8063-3CF3E4802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6ea9a-3130-4a3d-98cf-49c042744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D6ED49-291A-4993-9A54-97F5C54B1692}">
  <ds:schemaRefs>
    <ds:schemaRef ds:uri="http://schemas.microsoft.com/sharepoint/v3/contenttype/forms"/>
  </ds:schemaRefs>
</ds:datastoreItem>
</file>

<file path=customXml/itemProps3.xml><?xml version="1.0" encoding="utf-8"?>
<ds:datastoreItem xmlns:ds="http://schemas.openxmlformats.org/officeDocument/2006/customXml" ds:itemID="{E7C9B7B1-2FC8-4074-B677-96D35F4621C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846ea9a-3130-4a3d-98cf-49c042744b9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Home</vt:lpstr>
      <vt:lpstr> Diaster Now Kit</vt:lpstr>
      <vt:lpstr>Disaster Cleanup Bucket</vt:lpstr>
      <vt:lpstr>Diaster Preparedness Kit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 Ryan</dc:creator>
  <cp:lastModifiedBy>Erwin, Ryan</cp:lastModifiedBy>
  <dcterms:created xsi:type="dcterms:W3CDTF">2020-07-01T18:42:58Z</dcterms:created>
  <dcterms:modified xsi:type="dcterms:W3CDTF">2020-07-31T14:46:42Z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0x010100A861B89AE94B3E49B947531BDAFF1AEC</vt:lpwstr>
  </property>
</Properties>
</file>